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1"/>
  </bookViews>
  <sheets>
    <sheet name="CB" sheetId="1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1">'[1]Diem _98AV'!#REF!</definedName>
    <definedName name="bb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<sst xmlns="http://schemas.openxmlformats.org/spreadsheetml/2006/main" count="483" uniqueCount="128">
  <si>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</si>
  <si>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</si>
  <si>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</si>
  <si>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</si>
  <si>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</si>
  <si>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</si>
  <si>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</si>
  <si>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</si>
  <si>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</si>
  <si>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</si>
  <si>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</si>
  <si>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</si>
  <si>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</si>
  <si>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</si>
  <si>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</si>
  <si>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</si>
  <si>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</si>
  <si>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</si>
  <si>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</si>
  <si>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</si>
  <si>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</si>
  <si>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</si>
  <si>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>Phan Phụng Hội</t>
  </si>
  <si>
    <t>Danh sách này kèm theo Quyết định số:             /QĐ-ĐHDT ngày         tháng         năm 2017</t>
  </si>
  <si>
    <t xml:space="preserve">DANH SÁCH HỌC VIÊN XIN CẤP CHỨNG CHỈ </t>
  </si>
  <si>
    <t xml:space="preserve">CHUẨN KỸ NĂNG SỬ DỤNG CNTT CƠ BẢN </t>
  </si>
  <si>
    <t>CHUẨN KỸ NĂNG SỬ DỤNG CNTT NÂNG CAO</t>
  </si>
  <si>
    <t>ThS. Đặng Ngọc Trung</t>
  </si>
  <si>
    <t>KHÓA ITA.3B</t>
  </si>
  <si>
    <t>Phạm Nguyên Quốc</t>
  </si>
  <si>
    <t>Anh</t>
  </si>
  <si>
    <t>Đà Nẵng</t>
  </si>
  <si>
    <t>ITA.3B</t>
  </si>
  <si>
    <t>Nguyễn Thanh</t>
  </si>
  <si>
    <t>Bình</t>
  </si>
  <si>
    <t>Trương Thị</t>
  </si>
  <si>
    <t>Cẩm</t>
  </si>
  <si>
    <t>Quảng Nam</t>
  </si>
  <si>
    <t>Văn Hoàng</t>
  </si>
  <si>
    <t>Công</t>
  </si>
  <si>
    <t>Thẩm Văn</t>
  </si>
  <si>
    <t>Cương</t>
  </si>
  <si>
    <t>Phú Yên</t>
  </si>
  <si>
    <t>Trần Thị Mỹ</t>
  </si>
  <si>
    <t>Dung</t>
  </si>
  <si>
    <t>Võ Thị Thu</t>
  </si>
  <si>
    <t>Hà</t>
  </si>
  <si>
    <t>Hà Tĩnh</t>
  </si>
  <si>
    <t>Trần Thanh</t>
  </si>
  <si>
    <t>Hảo</t>
  </si>
  <si>
    <t>Trần Thị</t>
  </si>
  <si>
    <t>Huệ</t>
  </si>
  <si>
    <t>Lê Thanh</t>
  </si>
  <si>
    <t>Hương</t>
  </si>
  <si>
    <t>Lê Thị</t>
  </si>
  <si>
    <t>Thanh Hóa</t>
  </si>
  <si>
    <t>Nguyễn Thị</t>
  </si>
  <si>
    <t>Liên</t>
  </si>
  <si>
    <t>Hoàng Thị Khánh</t>
  </si>
  <si>
    <t>Linh</t>
  </si>
  <si>
    <t>Quảng Bình</t>
  </si>
  <si>
    <t>Trương Khánh</t>
  </si>
  <si>
    <t>Nghệ An</t>
  </si>
  <si>
    <t>Phạm Thành</t>
  </si>
  <si>
    <t>Lộc</t>
  </si>
  <si>
    <t>Thái Quang</t>
  </si>
  <si>
    <t>Minh</t>
  </si>
  <si>
    <t>Gia Lai</t>
  </si>
  <si>
    <t>Nguyễn Thị Thảo</t>
  </si>
  <si>
    <t>My</t>
  </si>
  <si>
    <t>Trần Nữ Bảo</t>
  </si>
  <si>
    <t>Ngân</t>
  </si>
  <si>
    <t>Phan Vũ Thùy</t>
  </si>
  <si>
    <t>Sang</t>
  </si>
  <si>
    <t>Trần Nhật</t>
  </si>
  <si>
    <t>Thành</t>
  </si>
  <si>
    <t>Nguyễn Xuân Thạch</t>
  </si>
  <si>
    <t>Thảo</t>
  </si>
  <si>
    <t>Trần Thị Bích</t>
  </si>
  <si>
    <t>Đỗ Từ</t>
  </si>
  <si>
    <t>Thiện</t>
  </si>
  <si>
    <t>Quảng Ngãi</t>
  </si>
  <si>
    <t>La Thị Diệu</t>
  </si>
  <si>
    <t>Thúy</t>
  </si>
  <si>
    <t>Đăk Lăk</t>
  </si>
  <si>
    <t>Đàm Thị</t>
  </si>
  <si>
    <t>Tình</t>
  </si>
  <si>
    <t>Trương Văn Hải</t>
  </si>
  <si>
    <t>Triều</t>
  </si>
  <si>
    <t>Lê Nguyễn Thảo</t>
  </si>
  <si>
    <t>Uyên</t>
  </si>
  <si>
    <t>Phan Ngọc Thảo</t>
  </si>
  <si>
    <t>Nguyễn Tường</t>
  </si>
  <si>
    <t>Vi</t>
  </si>
  <si>
    <t>Trần Thị Kim</t>
  </si>
  <si>
    <t>Qúy</t>
  </si>
  <si>
    <t>B84A</t>
  </si>
  <si>
    <t>Phạm Ngọc</t>
  </si>
  <si>
    <t>Tú</t>
  </si>
  <si>
    <t>Bình Dương</t>
  </si>
  <si>
    <t>Tổng số HV đậu/Dự thi: 31/37</t>
  </si>
  <si>
    <t>SỐ LƯỢNG: 31 Chứng chỉ</t>
  </si>
  <si>
    <t>Trung bình</t>
  </si>
  <si>
    <t>Nguyễn Văn</t>
  </si>
  <si>
    <t>Duẫn</t>
  </si>
  <si>
    <t>ITA.2B</t>
  </si>
  <si>
    <t>Nguyễn Thị Thanh</t>
  </si>
  <si>
    <t>Loan</t>
  </si>
  <si>
    <t>ITA.4A</t>
  </si>
  <si>
    <t>Trang</t>
  </si>
  <si>
    <t>ITA.5A</t>
  </si>
  <si>
    <t>ITA.6A</t>
  </si>
  <si>
    <t>Vy</t>
  </si>
  <si>
    <t>BỔ SUNG VỚI KHÓA ITA.3B</t>
  </si>
  <si>
    <t>ITA.1B</t>
  </si>
  <si>
    <t>ITA.7A</t>
  </si>
  <si>
    <t>Võ Thị</t>
  </si>
  <si>
    <t>Cúc</t>
  </si>
  <si>
    <t>Nguyễn Thị Đan</t>
  </si>
  <si>
    <t>Hạ</t>
  </si>
  <si>
    <t>Nguyễn Thị Bảo</t>
  </si>
  <si>
    <t>Nguyên</t>
  </si>
  <si>
    <t>Tổng số HV đậu: 04</t>
  </si>
  <si>
    <t>SỐ LƯỢNG: 04 Chứng chỉ</t>
  </si>
  <si>
    <t>Tổng số HV đậu/Dự thi: 34/42</t>
  </si>
  <si>
    <t>SỐ LƯỢNG: 34 Chứng chỉ</t>
  </si>
  <si>
    <t>Tổng số HV đậu: 02</t>
  </si>
  <si>
    <t>SỐ LƯỢNG: 02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</si>
</sst>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right"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/>
    </xf>
    <xf numFmtId="2" fontId="14" fillId="33" borderId="4" xfId="71" applyNumberFormat="1" applyFont="1" applyFill="1" applyBorder="1" applyAlignment="1">
      <alignment horizontal="center" wrapText="1"/>
      <protection/>
    </xf>
    <xf numFmtId="194" fontId="15" fillId="33" borderId="11" xfId="71" applyNumberFormat="1" applyFont="1" applyFill="1" applyBorder="1" applyAlignment="1">
      <alignment horizontal="center" wrapText="1"/>
      <protection/>
    </xf>
    <xf numFmtId="0" fontId="13" fillId="33" borderId="0" xfId="0" applyFont="1" applyFill="1" applyAlignment="1">
      <alignment/>
    </xf>
    <xf numFmtId="0" fontId="14" fillId="33" borderId="0" xfId="71" applyFont="1" applyFill="1" applyBorder="1" applyAlignment="1">
      <alignment vertical="center" wrapText="1"/>
      <protection/>
    </xf>
    <xf numFmtId="0" fontId="14" fillId="33" borderId="11" xfId="71" applyFont="1" applyFill="1" applyBorder="1" applyAlignment="1">
      <alignment vertical="center" wrapText="1"/>
      <protection/>
    </xf>
    <xf numFmtId="0" fontId="15" fillId="0" borderId="0" xfId="0" applyFont="1" applyAlignment="1">
      <alignment horizontal="center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2" fontId="14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7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zoomScale="10" zoomScaleNormal="10" zoomScalePageLayoutView="0" workbookViewId="0" topLeftCell="A1">
      <selection activeCell="A69" sqref="A69"/>
    </sheetView>
  </sheetViews>
  <sheetFormatPr defaultColWidth="9.00390625" defaultRowHeight="12.75"/>
  <cols>
    <col min="1" max="1" width="4.75390625" style="2" customWidth="1"/>
    <col min="2" max="2" width="20.125" style="2" customWidth="1"/>
    <col min="3" max="3" width="10.75390625" style="2" customWidth="1"/>
    <col min="4" max="4" width="11.75390625" style="2" customWidth="1"/>
    <col min="5" max="5" width="10.875" style="2" customWidth="1"/>
    <col min="6" max="7" width="9.625" style="2" customWidth="1"/>
    <col min="8" max="8" width="12.25390625" style="2" customWidth="1"/>
    <col min="9" max="9" width="9.87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61" t="s">
        <v>14</v>
      </c>
      <c r="B1" s="61"/>
      <c r="C1" s="61"/>
      <c r="D1" s="54" t="s">
        <v>24</v>
      </c>
      <c r="E1" s="54"/>
      <c r="F1" s="54"/>
      <c r="G1" s="54"/>
      <c r="H1" s="54"/>
      <c r="I1" s="54"/>
    </row>
    <row r="2" spans="1:9" ht="21" customHeight="1">
      <c r="A2" s="62" t="s">
        <v>15</v>
      </c>
      <c r="B2" s="62"/>
      <c r="C2" s="62"/>
      <c r="D2" s="54" t="s">
        <v>25</v>
      </c>
      <c r="E2" s="54"/>
      <c r="F2" s="54"/>
      <c r="G2" s="54"/>
      <c r="H2" s="54"/>
      <c r="I2" s="54"/>
    </row>
    <row r="3" spans="1:9" ht="21" customHeight="1">
      <c r="A3" s="40"/>
      <c r="B3" s="40"/>
      <c r="C3" s="40"/>
      <c r="D3" s="54" t="s">
        <v>28</v>
      </c>
      <c r="E3" s="54"/>
      <c r="F3" s="54"/>
      <c r="G3" s="54"/>
      <c r="H3" s="54"/>
      <c r="I3" s="54"/>
    </row>
    <row r="4" spans="2:9" ht="21" customHeight="1">
      <c r="B4" s="4"/>
      <c r="D4" s="53" t="s">
        <v>101</v>
      </c>
      <c r="E4" s="53"/>
      <c r="F4" s="53"/>
      <c r="G4" s="53"/>
      <c r="H4" s="53"/>
      <c r="I4" s="53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65" t="s">
        <v>3</v>
      </c>
      <c r="B7" s="63" t="s">
        <v>0</v>
      </c>
      <c r="C7" s="55" t="s">
        <v>1</v>
      </c>
      <c r="D7" s="56" t="s">
        <v>18</v>
      </c>
      <c r="E7" s="56" t="s">
        <v>4</v>
      </c>
      <c r="F7" s="56" t="s">
        <v>5</v>
      </c>
      <c r="G7" s="56" t="s">
        <v>2</v>
      </c>
      <c r="H7" s="56" t="s">
        <v>17</v>
      </c>
      <c r="I7" s="56" t="s">
        <v>6</v>
      </c>
    </row>
    <row r="8" spans="1:9" s="3" customFormat="1" ht="23.25" customHeight="1">
      <c r="A8" s="65"/>
      <c r="B8" s="63"/>
      <c r="C8" s="55"/>
      <c r="D8" s="57"/>
      <c r="E8" s="56"/>
      <c r="F8" s="56"/>
      <c r="G8" s="56"/>
      <c r="H8" s="56"/>
      <c r="I8" s="56"/>
    </row>
    <row r="9" spans="1:9" s="3" customFormat="1" ht="29.25" customHeight="1">
      <c r="A9" s="21">
        <v>1</v>
      </c>
      <c r="B9" s="32" t="s">
        <v>29</v>
      </c>
      <c r="C9" s="33" t="s">
        <v>30</v>
      </c>
      <c r="D9" s="34">
        <v>34848</v>
      </c>
      <c r="E9" s="35" t="s">
        <v>31</v>
      </c>
      <c r="F9" s="30" t="s">
        <v>32</v>
      </c>
      <c r="G9" s="50">
        <v>9.5</v>
      </c>
      <c r="H9" s="51" t="s">
        <v>9</v>
      </c>
      <c r="I9" s="20"/>
    </row>
    <row r="10" spans="1:9" s="3" customFormat="1" ht="29.25" customHeight="1">
      <c r="A10" s="21">
        <v>2</v>
      </c>
      <c r="B10" s="27" t="s">
        <v>33</v>
      </c>
      <c r="C10" s="23" t="s">
        <v>34</v>
      </c>
      <c r="D10" s="25">
        <v>35023</v>
      </c>
      <c r="E10" s="26" t="s">
        <v>31</v>
      </c>
      <c r="F10" s="30" t="s">
        <v>32</v>
      </c>
      <c r="G10" s="50">
        <v>8.875</v>
      </c>
      <c r="H10" s="51" t="s">
        <v>9</v>
      </c>
      <c r="I10" s="20"/>
    </row>
    <row r="11" spans="1:9" s="3" customFormat="1" ht="29.25" customHeight="1">
      <c r="A11" s="21">
        <v>3</v>
      </c>
      <c r="B11" s="32" t="s">
        <v>35</v>
      </c>
      <c r="C11" s="33" t="s">
        <v>36</v>
      </c>
      <c r="D11" s="34">
        <v>34926</v>
      </c>
      <c r="E11" s="35" t="s">
        <v>37</v>
      </c>
      <c r="F11" s="30" t="s">
        <v>32</v>
      </c>
      <c r="G11" s="50">
        <v>7.875</v>
      </c>
      <c r="H11" s="51" t="s">
        <v>8</v>
      </c>
      <c r="I11" s="20"/>
    </row>
    <row r="12" spans="1:9" s="3" customFormat="1" ht="29.25" customHeight="1">
      <c r="A12" s="21">
        <v>4</v>
      </c>
      <c r="B12" s="32" t="s">
        <v>38</v>
      </c>
      <c r="C12" s="33" t="s">
        <v>39</v>
      </c>
      <c r="D12" s="34">
        <v>35059</v>
      </c>
      <c r="E12" s="35" t="s">
        <v>37</v>
      </c>
      <c r="F12" s="30" t="s">
        <v>32</v>
      </c>
      <c r="G12" s="50">
        <v>9.1875</v>
      </c>
      <c r="H12" s="51" t="s">
        <v>9</v>
      </c>
      <c r="I12" s="20"/>
    </row>
    <row r="13" spans="1:9" s="3" customFormat="1" ht="29.25" customHeight="1">
      <c r="A13" s="21">
        <v>5</v>
      </c>
      <c r="B13" s="32" t="s">
        <v>40</v>
      </c>
      <c r="C13" s="33" t="s">
        <v>41</v>
      </c>
      <c r="D13" s="34">
        <v>34890</v>
      </c>
      <c r="E13" s="35" t="s">
        <v>42</v>
      </c>
      <c r="F13" s="30" t="s">
        <v>32</v>
      </c>
      <c r="G13" s="50">
        <v>8.875</v>
      </c>
      <c r="H13" s="51" t="s">
        <v>9</v>
      </c>
      <c r="I13" s="20"/>
    </row>
    <row r="14" spans="1:9" s="3" customFormat="1" ht="29.25" customHeight="1">
      <c r="A14" s="21">
        <v>6</v>
      </c>
      <c r="B14" s="32" t="s">
        <v>43</v>
      </c>
      <c r="C14" s="36" t="s">
        <v>44</v>
      </c>
      <c r="D14" s="34">
        <v>34690</v>
      </c>
      <c r="E14" s="35" t="s">
        <v>31</v>
      </c>
      <c r="F14" s="30" t="s">
        <v>32</v>
      </c>
      <c r="G14" s="50">
        <v>8.375</v>
      </c>
      <c r="H14" s="51" t="s">
        <v>9</v>
      </c>
      <c r="I14" s="20"/>
    </row>
    <row r="15" spans="1:9" s="3" customFormat="1" ht="29.25" customHeight="1">
      <c r="A15" s="21">
        <v>7</v>
      </c>
      <c r="B15" s="32" t="s">
        <v>45</v>
      </c>
      <c r="C15" s="36" t="s">
        <v>46</v>
      </c>
      <c r="D15" s="34">
        <v>34785</v>
      </c>
      <c r="E15" s="35" t="s">
        <v>47</v>
      </c>
      <c r="F15" s="30" t="s">
        <v>32</v>
      </c>
      <c r="G15" s="50">
        <v>9.2</v>
      </c>
      <c r="H15" s="51" t="s">
        <v>9</v>
      </c>
      <c r="I15" s="20"/>
    </row>
    <row r="16" spans="1:9" s="3" customFormat="1" ht="29.25" customHeight="1">
      <c r="A16" s="21">
        <v>8</v>
      </c>
      <c r="B16" s="32" t="s">
        <v>48</v>
      </c>
      <c r="C16" s="33" t="s">
        <v>49</v>
      </c>
      <c r="D16" s="34">
        <v>34770</v>
      </c>
      <c r="E16" s="35" t="s">
        <v>31</v>
      </c>
      <c r="F16" s="30" t="s">
        <v>32</v>
      </c>
      <c r="G16" s="50">
        <v>9.3125</v>
      </c>
      <c r="H16" s="51" t="s">
        <v>9</v>
      </c>
      <c r="I16" s="20"/>
    </row>
    <row r="17" spans="1:9" s="3" customFormat="1" ht="29.25" customHeight="1">
      <c r="A17" s="21">
        <v>9</v>
      </c>
      <c r="B17" s="32" t="s">
        <v>50</v>
      </c>
      <c r="C17" s="33" t="s">
        <v>51</v>
      </c>
      <c r="D17" s="34">
        <v>34909</v>
      </c>
      <c r="E17" s="35" t="s">
        <v>37</v>
      </c>
      <c r="F17" s="30" t="s">
        <v>32</v>
      </c>
      <c r="G17" s="50">
        <v>7.9375</v>
      </c>
      <c r="H17" s="51" t="s">
        <v>8</v>
      </c>
      <c r="I17" s="20"/>
    </row>
    <row r="18" spans="1:9" s="3" customFormat="1" ht="29.25" customHeight="1">
      <c r="A18" s="21">
        <v>10</v>
      </c>
      <c r="B18" s="32" t="s">
        <v>52</v>
      </c>
      <c r="C18" s="36" t="s">
        <v>53</v>
      </c>
      <c r="D18" s="34">
        <v>35050</v>
      </c>
      <c r="E18" s="35" t="s">
        <v>37</v>
      </c>
      <c r="F18" s="30" t="s">
        <v>32</v>
      </c>
      <c r="G18" s="50">
        <v>9.0625</v>
      </c>
      <c r="H18" s="51" t="s">
        <v>9</v>
      </c>
      <c r="I18" s="20"/>
    </row>
    <row r="19" spans="1:9" s="3" customFormat="1" ht="29.25" customHeight="1">
      <c r="A19" s="21">
        <v>11</v>
      </c>
      <c r="B19" s="27" t="s">
        <v>54</v>
      </c>
      <c r="C19" s="23" t="s">
        <v>53</v>
      </c>
      <c r="D19" s="25">
        <v>34939</v>
      </c>
      <c r="E19" s="26" t="s">
        <v>55</v>
      </c>
      <c r="F19" s="30" t="s">
        <v>32</v>
      </c>
      <c r="G19" s="50">
        <v>9.5625</v>
      </c>
      <c r="H19" s="51" t="s">
        <v>9</v>
      </c>
      <c r="I19" s="20"/>
    </row>
    <row r="20" spans="1:9" s="3" customFormat="1" ht="29.25" customHeight="1">
      <c r="A20" s="21">
        <v>12</v>
      </c>
      <c r="B20" s="48" t="s">
        <v>56</v>
      </c>
      <c r="C20" s="49" t="s">
        <v>57</v>
      </c>
      <c r="D20" s="25">
        <v>34459</v>
      </c>
      <c r="E20" s="26" t="s">
        <v>37</v>
      </c>
      <c r="F20" s="30" t="s">
        <v>32</v>
      </c>
      <c r="G20" s="50">
        <v>9.0625</v>
      </c>
      <c r="H20" s="51" t="s">
        <v>9</v>
      </c>
      <c r="I20" s="20"/>
    </row>
    <row r="21" spans="1:9" s="3" customFormat="1" ht="29.25" customHeight="1">
      <c r="A21" s="21">
        <v>13</v>
      </c>
      <c r="B21" s="32" t="s">
        <v>58</v>
      </c>
      <c r="C21" s="33" t="s">
        <v>59</v>
      </c>
      <c r="D21" s="34">
        <v>34772</v>
      </c>
      <c r="E21" s="35" t="s">
        <v>60</v>
      </c>
      <c r="F21" s="30" t="s">
        <v>32</v>
      </c>
      <c r="G21" s="50">
        <v>8.825</v>
      </c>
      <c r="H21" s="51" t="s">
        <v>9</v>
      </c>
      <c r="I21" s="20"/>
    </row>
    <row r="22" spans="1:9" s="3" customFormat="1" ht="29.25" customHeight="1">
      <c r="A22" s="21">
        <v>14</v>
      </c>
      <c r="B22" s="29" t="s">
        <v>61</v>
      </c>
      <c r="C22" s="28" t="s">
        <v>59</v>
      </c>
      <c r="D22" s="25">
        <v>34635</v>
      </c>
      <c r="E22" s="26" t="s">
        <v>62</v>
      </c>
      <c r="F22" s="30" t="s">
        <v>32</v>
      </c>
      <c r="G22" s="50">
        <v>7.5</v>
      </c>
      <c r="H22" s="51" t="s">
        <v>8</v>
      </c>
      <c r="I22" s="20"/>
    </row>
    <row r="23" spans="1:9" s="3" customFormat="1" ht="29.25" customHeight="1">
      <c r="A23" s="21">
        <v>15</v>
      </c>
      <c r="B23" s="27" t="s">
        <v>63</v>
      </c>
      <c r="C23" s="23" t="s">
        <v>64</v>
      </c>
      <c r="D23" s="25">
        <v>34358</v>
      </c>
      <c r="E23" s="26" t="s">
        <v>37</v>
      </c>
      <c r="F23" s="30" t="s">
        <v>32</v>
      </c>
      <c r="G23" s="50">
        <v>7.75</v>
      </c>
      <c r="H23" s="51" t="s">
        <v>8</v>
      </c>
      <c r="I23" s="39"/>
    </row>
    <row r="24" spans="1:9" s="3" customFormat="1" ht="29.25" customHeight="1">
      <c r="A24" s="21">
        <v>16</v>
      </c>
      <c r="B24" s="32" t="s">
        <v>65</v>
      </c>
      <c r="C24" s="33" t="s">
        <v>66</v>
      </c>
      <c r="D24" s="37">
        <v>34401</v>
      </c>
      <c r="E24" s="35" t="s">
        <v>67</v>
      </c>
      <c r="F24" s="30" t="s">
        <v>32</v>
      </c>
      <c r="G24" s="50">
        <v>9.3125</v>
      </c>
      <c r="H24" s="51" t="s">
        <v>9</v>
      </c>
      <c r="I24" s="39"/>
    </row>
    <row r="25" spans="1:9" s="3" customFormat="1" ht="29.25" customHeight="1">
      <c r="A25" s="21">
        <v>17</v>
      </c>
      <c r="B25" s="32" t="s">
        <v>68</v>
      </c>
      <c r="C25" s="33" t="s">
        <v>69</v>
      </c>
      <c r="D25" s="34">
        <v>35048</v>
      </c>
      <c r="E25" s="35" t="s">
        <v>31</v>
      </c>
      <c r="F25" s="30" t="s">
        <v>32</v>
      </c>
      <c r="G25" s="50">
        <v>9.0125</v>
      </c>
      <c r="H25" s="51" t="s">
        <v>9</v>
      </c>
      <c r="I25" s="39"/>
    </row>
    <row r="26" spans="1:17" s="44" customFormat="1" ht="29.25" customHeight="1">
      <c r="A26" s="41">
        <v>18</v>
      </c>
      <c r="B26" s="32" t="s">
        <v>70</v>
      </c>
      <c r="C26" s="33" t="s">
        <v>71</v>
      </c>
      <c r="D26" s="34">
        <v>34919</v>
      </c>
      <c r="E26" s="35" t="s">
        <v>31</v>
      </c>
      <c r="F26" s="30" t="s">
        <v>32</v>
      </c>
      <c r="G26" s="50">
        <v>9.625</v>
      </c>
      <c r="H26" s="51" t="s">
        <v>9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9.25" customHeight="1">
      <c r="A27" s="21">
        <v>19</v>
      </c>
      <c r="B27" s="32" t="s">
        <v>72</v>
      </c>
      <c r="C27" s="33" t="s">
        <v>73</v>
      </c>
      <c r="D27" s="34">
        <v>34986</v>
      </c>
      <c r="E27" s="35" t="s">
        <v>67</v>
      </c>
      <c r="F27" s="30" t="s">
        <v>32</v>
      </c>
      <c r="G27" s="50">
        <v>9.0125</v>
      </c>
      <c r="H27" s="51" t="s">
        <v>9</v>
      </c>
      <c r="I27" s="39"/>
    </row>
    <row r="28" spans="1:9" s="3" customFormat="1" ht="29.25" customHeight="1">
      <c r="A28" s="21">
        <v>20</v>
      </c>
      <c r="B28" s="32" t="s">
        <v>74</v>
      </c>
      <c r="C28" s="33" t="s">
        <v>75</v>
      </c>
      <c r="D28" s="34">
        <v>34963</v>
      </c>
      <c r="E28" s="35" t="s">
        <v>37</v>
      </c>
      <c r="F28" s="30" t="s">
        <v>32</v>
      </c>
      <c r="G28" s="50">
        <v>9.625</v>
      </c>
      <c r="H28" s="51" t="s">
        <v>9</v>
      </c>
      <c r="I28" s="39"/>
    </row>
    <row r="29" spans="1:9" s="3" customFormat="1" ht="29.25" customHeight="1">
      <c r="A29" s="21">
        <v>21</v>
      </c>
      <c r="B29" s="27" t="s">
        <v>76</v>
      </c>
      <c r="C29" s="23" t="s">
        <v>77</v>
      </c>
      <c r="D29" s="25">
        <v>34899</v>
      </c>
      <c r="E29" s="26" t="s">
        <v>37</v>
      </c>
      <c r="F29" s="30" t="s">
        <v>32</v>
      </c>
      <c r="G29" s="50">
        <v>9.2</v>
      </c>
      <c r="H29" s="51" t="s">
        <v>9</v>
      </c>
      <c r="I29" s="20"/>
    </row>
    <row r="30" spans="1:9" s="3" customFormat="1" ht="29.25" customHeight="1">
      <c r="A30" s="21">
        <v>22</v>
      </c>
      <c r="B30" s="32" t="s">
        <v>78</v>
      </c>
      <c r="C30" s="33" t="s">
        <v>77</v>
      </c>
      <c r="D30" s="34">
        <v>35044</v>
      </c>
      <c r="E30" s="35" t="s">
        <v>37</v>
      </c>
      <c r="F30" s="30" t="s">
        <v>32</v>
      </c>
      <c r="G30" s="50">
        <v>8.5</v>
      </c>
      <c r="H30" s="51" t="s">
        <v>9</v>
      </c>
      <c r="I30" s="20"/>
    </row>
    <row r="31" spans="1:9" s="3" customFormat="1" ht="29.25" customHeight="1">
      <c r="A31" s="21">
        <v>23</v>
      </c>
      <c r="B31" s="32" t="s">
        <v>79</v>
      </c>
      <c r="C31" s="33" t="s">
        <v>80</v>
      </c>
      <c r="D31" s="34">
        <v>34574</v>
      </c>
      <c r="E31" s="35" t="s">
        <v>81</v>
      </c>
      <c r="F31" s="30" t="s">
        <v>32</v>
      </c>
      <c r="G31" s="50">
        <v>8.8125</v>
      </c>
      <c r="H31" s="51" t="s">
        <v>9</v>
      </c>
      <c r="I31" s="20"/>
    </row>
    <row r="32" spans="1:9" s="3" customFormat="1" ht="29.25" customHeight="1">
      <c r="A32" s="21">
        <v>24</v>
      </c>
      <c r="B32" s="32" t="s">
        <v>82</v>
      </c>
      <c r="C32" s="33" t="s">
        <v>83</v>
      </c>
      <c r="D32" s="34">
        <v>34706</v>
      </c>
      <c r="E32" s="35" t="s">
        <v>84</v>
      </c>
      <c r="F32" s="30" t="s">
        <v>32</v>
      </c>
      <c r="G32" s="50">
        <v>8.5625</v>
      </c>
      <c r="H32" s="51" t="s">
        <v>9</v>
      </c>
      <c r="I32" s="20"/>
    </row>
    <row r="33" spans="1:9" s="3" customFormat="1" ht="29.25" customHeight="1">
      <c r="A33" s="21">
        <v>25</v>
      </c>
      <c r="B33" s="27" t="s">
        <v>85</v>
      </c>
      <c r="C33" s="28" t="s">
        <v>86</v>
      </c>
      <c r="D33" s="25">
        <v>34939</v>
      </c>
      <c r="E33" s="26" t="s">
        <v>62</v>
      </c>
      <c r="F33" s="30" t="s">
        <v>32</v>
      </c>
      <c r="G33" s="50">
        <v>8.7625</v>
      </c>
      <c r="H33" s="51" t="s">
        <v>9</v>
      </c>
      <c r="I33" s="20"/>
    </row>
    <row r="34" spans="1:9" s="3" customFormat="1" ht="29.25" customHeight="1">
      <c r="A34" s="21">
        <v>26</v>
      </c>
      <c r="B34" s="32" t="s">
        <v>87</v>
      </c>
      <c r="C34" s="33" t="s">
        <v>88</v>
      </c>
      <c r="D34" s="34">
        <v>34652</v>
      </c>
      <c r="E34" s="35" t="s">
        <v>37</v>
      </c>
      <c r="F34" s="30" t="s">
        <v>32</v>
      </c>
      <c r="G34" s="50">
        <v>9.3125</v>
      </c>
      <c r="H34" s="51" t="s">
        <v>9</v>
      </c>
      <c r="I34" s="20"/>
    </row>
    <row r="35" spans="1:9" s="3" customFormat="1" ht="29.25" customHeight="1">
      <c r="A35" s="21">
        <v>27</v>
      </c>
      <c r="B35" s="32" t="s">
        <v>89</v>
      </c>
      <c r="C35" s="33" t="s">
        <v>90</v>
      </c>
      <c r="D35" s="34">
        <v>34670</v>
      </c>
      <c r="E35" s="35" t="s">
        <v>31</v>
      </c>
      <c r="F35" s="30" t="s">
        <v>32</v>
      </c>
      <c r="G35" s="50">
        <v>9.375</v>
      </c>
      <c r="H35" s="51" t="s">
        <v>9</v>
      </c>
      <c r="I35" s="20"/>
    </row>
    <row r="36" spans="1:9" s="3" customFormat="1" ht="29.25" customHeight="1">
      <c r="A36" s="21">
        <v>28</v>
      </c>
      <c r="B36" s="32" t="s">
        <v>91</v>
      </c>
      <c r="C36" s="33" t="s">
        <v>90</v>
      </c>
      <c r="D36" s="34">
        <v>34889</v>
      </c>
      <c r="E36" s="35" t="s">
        <v>31</v>
      </c>
      <c r="F36" s="30" t="s">
        <v>32</v>
      </c>
      <c r="G36" s="50">
        <v>8.375</v>
      </c>
      <c r="H36" s="51" t="s">
        <v>9</v>
      </c>
      <c r="I36" s="20"/>
    </row>
    <row r="37" spans="1:9" s="3" customFormat="1" ht="29.25" customHeight="1">
      <c r="A37" s="21">
        <v>29</v>
      </c>
      <c r="B37" s="27" t="s">
        <v>92</v>
      </c>
      <c r="C37" s="23" t="s">
        <v>93</v>
      </c>
      <c r="D37" s="25">
        <v>34619</v>
      </c>
      <c r="E37" s="26" t="s">
        <v>37</v>
      </c>
      <c r="F37" s="30" t="s">
        <v>32</v>
      </c>
      <c r="G37" s="50">
        <v>8.9375</v>
      </c>
      <c r="H37" s="51" t="s">
        <v>9</v>
      </c>
      <c r="I37" s="20"/>
    </row>
    <row r="38" spans="1:9" s="3" customFormat="1" ht="29.25" customHeight="1">
      <c r="A38" s="21">
        <v>30</v>
      </c>
      <c r="B38" s="32" t="s">
        <v>94</v>
      </c>
      <c r="C38" s="36" t="s">
        <v>95</v>
      </c>
      <c r="D38" s="34">
        <v>35779</v>
      </c>
      <c r="E38" s="35" t="s">
        <v>37</v>
      </c>
      <c r="F38" s="38" t="s">
        <v>96</v>
      </c>
      <c r="G38" s="24">
        <v>7.61</v>
      </c>
      <c r="H38" s="22" t="s">
        <v>8</v>
      </c>
      <c r="I38" s="20"/>
    </row>
    <row r="39" spans="1:9" s="3" customFormat="1" ht="29.25" customHeight="1">
      <c r="A39" s="21">
        <v>31</v>
      </c>
      <c r="B39" s="32" t="s">
        <v>97</v>
      </c>
      <c r="C39" s="33" t="s">
        <v>98</v>
      </c>
      <c r="D39" s="34">
        <v>35116</v>
      </c>
      <c r="E39" s="35" t="s">
        <v>99</v>
      </c>
      <c r="F39" s="38" t="s">
        <v>96</v>
      </c>
      <c r="G39" s="24">
        <v>7.11</v>
      </c>
      <c r="H39" s="22" t="s">
        <v>8</v>
      </c>
      <c r="I39" s="20"/>
    </row>
    <row r="40" spans="1:9" s="14" customFormat="1" ht="27.75" customHeight="1">
      <c r="A40" s="59" t="s">
        <v>100</v>
      </c>
      <c r="B40" s="59"/>
      <c r="C40" s="59"/>
      <c r="E40" s="15" t="s">
        <v>10</v>
      </c>
      <c r="F40" s="17">
        <f>COUNTIF($H$9:$H$39,"Giỏi")/COUNTA($H$9:$H$39)</f>
        <v>0.8064516129032258</v>
      </c>
      <c r="G40" s="13" t="s">
        <v>9</v>
      </c>
      <c r="H40" s="13" t="str">
        <f>CONCATENATE(COUNTIF($H$9:$H$39,"Giỏi")," HV")</f>
        <v>25 HV</v>
      </c>
      <c r="I40" s="16"/>
    </row>
    <row r="41" spans="1:9" s="12" customFormat="1" ht="27.75" customHeight="1">
      <c r="A41" s="13"/>
      <c r="B41" s="13"/>
      <c r="C41" s="13"/>
      <c r="E41" s="15" t="s">
        <v>10</v>
      </c>
      <c r="F41" s="17">
        <f>COUNTIF($H$9:$H$39,"Khá")/COUNTA($H$9:$H$39)</f>
        <v>0.1935483870967742</v>
      </c>
      <c r="G41" s="13" t="s">
        <v>8</v>
      </c>
      <c r="H41" s="13" t="str">
        <f>CONCATENATE(COUNTIF($H$9:$H$39,"Khá")," HV")</f>
        <v>6 HV</v>
      </c>
      <c r="I41" s="16"/>
    </row>
    <row r="42" spans="1:9" s="12" customFormat="1" ht="27.75" customHeight="1">
      <c r="A42" s="13"/>
      <c r="B42" s="13"/>
      <c r="C42" s="13"/>
      <c r="E42" s="15" t="s">
        <v>10</v>
      </c>
      <c r="F42" s="17">
        <f>COUNTIF($H$9:$H$39,"Trung Bình")/COUNTA($H$9:$H$39)</f>
        <v>0</v>
      </c>
      <c r="G42" s="13" t="s">
        <v>11</v>
      </c>
      <c r="H42" s="13" t="str">
        <f>CONCATENATE(COUNTIF($H$9:$H$39,"Trung Bình")," HV")</f>
        <v>0 HV</v>
      </c>
      <c r="I42" s="16"/>
    </row>
    <row r="43" spans="1:18" s="6" customFormat="1" ht="25.5" customHeight="1">
      <c r="A43" s="60" t="s">
        <v>12</v>
      </c>
      <c r="B43" s="60"/>
      <c r="C43" s="58" t="s">
        <v>7</v>
      </c>
      <c r="D43" s="58"/>
      <c r="E43" s="58" t="s">
        <v>19</v>
      </c>
      <c r="F43" s="58"/>
      <c r="G43" s="58"/>
      <c r="H43" s="58" t="s">
        <v>21</v>
      </c>
      <c r="I43" s="58"/>
      <c r="J43" s="5"/>
      <c r="R43" s="7"/>
    </row>
    <row r="44" spans="2:18" s="8" customFormat="1" ht="21" customHeight="1">
      <c r="B44" s="9"/>
      <c r="H44" s="62" t="s">
        <v>20</v>
      </c>
      <c r="I44" s="66"/>
      <c r="R44" s="10"/>
    </row>
    <row r="45" spans="2:18" s="8" customFormat="1" ht="21" customHeight="1">
      <c r="B45" s="9"/>
      <c r="R45" s="10"/>
    </row>
    <row r="46" spans="2:18" s="8" customFormat="1" ht="21" customHeight="1">
      <c r="B46" s="9"/>
      <c r="R46" s="10"/>
    </row>
    <row r="47" spans="2:18" s="8" customFormat="1" ht="21" customHeight="1">
      <c r="B47" s="9"/>
      <c r="R47" s="10"/>
    </row>
    <row r="48" spans="1:18" s="8" customFormat="1" ht="15.75">
      <c r="A48" s="64" t="s">
        <v>16</v>
      </c>
      <c r="B48" s="64"/>
      <c r="C48" s="64" t="s">
        <v>27</v>
      </c>
      <c r="D48" s="64"/>
      <c r="E48" s="64" t="s">
        <v>22</v>
      </c>
      <c r="F48" s="64"/>
      <c r="G48" s="64"/>
      <c r="H48" s="64" t="s">
        <v>13</v>
      </c>
      <c r="I48" s="64"/>
      <c r="J48" s="11"/>
      <c r="K48" s="11"/>
      <c r="R48" s="10"/>
    </row>
    <row r="77" spans="1:9" ht="21" customHeight="1">
      <c r="A77" s="61" t="s">
        <v>14</v>
      </c>
      <c r="B77" s="61"/>
      <c r="C77" s="61"/>
      <c r="D77" s="54" t="s">
        <v>24</v>
      </c>
      <c r="E77" s="54"/>
      <c r="F77" s="54"/>
      <c r="G77" s="54"/>
      <c r="H77" s="54"/>
      <c r="I77" s="54"/>
    </row>
    <row r="78" spans="1:9" ht="21" customHeight="1">
      <c r="A78" s="62" t="s">
        <v>15</v>
      </c>
      <c r="B78" s="62"/>
      <c r="C78" s="62"/>
      <c r="D78" s="54" t="s">
        <v>25</v>
      </c>
      <c r="E78" s="54"/>
      <c r="F78" s="54"/>
      <c r="G78" s="54"/>
      <c r="H78" s="54"/>
      <c r="I78" s="54"/>
    </row>
    <row r="79" spans="1:9" ht="21" customHeight="1">
      <c r="A79" s="40"/>
      <c r="B79" s="40"/>
      <c r="C79" s="40"/>
      <c r="D79" s="54" t="s">
        <v>113</v>
      </c>
      <c r="E79" s="54"/>
      <c r="F79" s="54"/>
      <c r="G79" s="54"/>
      <c r="H79" s="54"/>
      <c r="I79" s="54"/>
    </row>
    <row r="80" spans="2:9" ht="21" customHeight="1">
      <c r="B80" s="4"/>
      <c r="D80" s="53" t="s">
        <v>127</v>
      </c>
      <c r="E80" s="53"/>
      <c r="F80" s="53"/>
      <c r="G80" s="53"/>
      <c r="H80" s="53"/>
      <c r="I80" s="53"/>
    </row>
    <row r="81" spans="1:8" ht="27" customHeight="1">
      <c r="A81" s="19" t="s">
        <v>23</v>
      </c>
      <c r="B81" s="4"/>
      <c r="C81" s="18"/>
      <c r="D81" s="18"/>
      <c r="E81" s="18"/>
      <c r="F81" s="18"/>
      <c r="G81" s="18"/>
      <c r="H81" s="18"/>
    </row>
    <row r="82" ht="7.5" customHeight="1"/>
    <row r="83" spans="1:9" s="3" customFormat="1" ht="23.25" customHeight="1">
      <c r="A83" s="65" t="s">
        <v>3</v>
      </c>
      <c r="B83" s="63" t="s">
        <v>0</v>
      </c>
      <c r="C83" s="55" t="s">
        <v>1</v>
      </c>
      <c r="D83" s="56" t="s">
        <v>18</v>
      </c>
      <c r="E83" s="56" t="s">
        <v>4</v>
      </c>
      <c r="F83" s="56" t="s">
        <v>5</v>
      </c>
      <c r="G83" s="56" t="s">
        <v>2</v>
      </c>
      <c r="H83" s="56" t="s">
        <v>17</v>
      </c>
      <c r="I83" s="56" t="s">
        <v>6</v>
      </c>
    </row>
    <row r="84" spans="1:9" s="3" customFormat="1" ht="23.25" customHeight="1">
      <c r="A84" s="65"/>
      <c r="B84" s="63"/>
      <c r="C84" s="55"/>
      <c r="D84" s="57"/>
      <c r="E84" s="56"/>
      <c r="F84" s="56"/>
      <c r="G84" s="56"/>
      <c r="H84" s="56"/>
      <c r="I84" s="56"/>
    </row>
    <row r="85" spans="1:9" s="3" customFormat="1" ht="32.25" customHeight="1">
      <c r="A85" s="21">
        <v>1</v>
      </c>
      <c r="B85" s="32" t="s">
        <v>103</v>
      </c>
      <c r="C85" s="36" t="s">
        <v>80</v>
      </c>
      <c r="D85" s="34">
        <v>34496</v>
      </c>
      <c r="E85" s="35" t="s">
        <v>37</v>
      </c>
      <c r="F85" s="30" t="s">
        <v>114</v>
      </c>
      <c r="G85" s="24">
        <v>8.19</v>
      </c>
      <c r="H85" s="22" t="s">
        <v>9</v>
      </c>
      <c r="I85" s="20"/>
    </row>
    <row r="86" spans="1:9" s="3" customFormat="1" ht="32.25" customHeight="1">
      <c r="A86" s="21">
        <v>2</v>
      </c>
      <c r="B86" s="27" t="s">
        <v>50</v>
      </c>
      <c r="C86" s="23" t="s">
        <v>109</v>
      </c>
      <c r="D86" s="25">
        <v>34631</v>
      </c>
      <c r="E86" s="26" t="s">
        <v>47</v>
      </c>
      <c r="F86" s="38" t="s">
        <v>111</v>
      </c>
      <c r="G86" s="24">
        <v>7.75</v>
      </c>
      <c r="H86" s="22" t="s">
        <v>8</v>
      </c>
      <c r="I86" s="20"/>
    </row>
    <row r="87" spans="1:9" s="14" customFormat="1" ht="27.75" customHeight="1">
      <c r="A87" s="59" t="s">
        <v>126</v>
      </c>
      <c r="B87" s="59"/>
      <c r="C87" s="59"/>
      <c r="E87" s="15" t="s">
        <v>10</v>
      </c>
      <c r="F87" s="17">
        <f>COUNTIF($H$85:$H$86,"Giỏi")/COUNTA($H$85:$H$86)</f>
        <v>0.5</v>
      </c>
      <c r="G87" s="13" t="s">
        <v>9</v>
      </c>
      <c r="H87" s="13" t="str">
        <f>CONCATENATE(COUNTIF($H$85:$H$86,"Giỏi")," HV")</f>
        <v>1 HV</v>
      </c>
      <c r="I87" s="16"/>
    </row>
    <row r="88" spans="1:9" s="12" customFormat="1" ht="27.75" customHeight="1">
      <c r="A88" s="13"/>
      <c r="B88" s="13"/>
      <c r="C88" s="13"/>
      <c r="E88" s="15" t="s">
        <v>10</v>
      </c>
      <c r="F88" s="17">
        <f>COUNTIF($H$85:$H$86,"Khá")/COUNTA($H$85:$H$86)</f>
        <v>0.5</v>
      </c>
      <c r="G88" s="13" t="s">
        <v>8</v>
      </c>
      <c r="H88" s="13" t="str">
        <f>CONCATENATE(COUNTIF($H$85:$H$86,"Khá")," HV")</f>
        <v>1 HV</v>
      </c>
      <c r="I88" s="16"/>
    </row>
    <row r="89" spans="1:9" s="12" customFormat="1" ht="27.75" customHeight="1">
      <c r="A89" s="13"/>
      <c r="B89" s="13"/>
      <c r="C89" s="13"/>
      <c r="E89" s="15" t="s">
        <v>10</v>
      </c>
      <c r="F89" s="17">
        <f>COUNTIF($H$85:$H$86,"Trung bình")/COUNTA($H$85:$H$86)</f>
        <v>0</v>
      </c>
      <c r="G89" s="13" t="s">
        <v>11</v>
      </c>
      <c r="H89" s="13" t="str">
        <f>CONCATENATE(COUNTIF($H$85:$H$86,"Trung Bình")," HV")</f>
        <v>0 HV</v>
      </c>
      <c r="I89" s="16"/>
    </row>
    <row r="90" spans="1:18" s="6" customFormat="1" ht="25.5" customHeight="1">
      <c r="A90" s="60" t="s">
        <v>12</v>
      </c>
      <c r="B90" s="60"/>
      <c r="C90" s="58" t="s">
        <v>7</v>
      </c>
      <c r="D90" s="58"/>
      <c r="E90" s="58" t="s">
        <v>19</v>
      </c>
      <c r="F90" s="58"/>
      <c r="G90" s="58"/>
      <c r="H90" s="58" t="s">
        <v>21</v>
      </c>
      <c r="I90" s="58"/>
      <c r="J90" s="5"/>
      <c r="R90" s="7"/>
    </row>
    <row r="91" spans="2:18" s="8" customFormat="1" ht="21" customHeight="1">
      <c r="B91" s="9"/>
      <c r="H91" s="62" t="s">
        <v>20</v>
      </c>
      <c r="I91" s="66"/>
      <c r="R91" s="10"/>
    </row>
    <row r="92" spans="2:18" s="8" customFormat="1" ht="21" customHeight="1">
      <c r="B92" s="9"/>
      <c r="R92" s="10"/>
    </row>
    <row r="93" spans="2:18" s="8" customFormat="1" ht="21" customHeight="1">
      <c r="B93" s="9"/>
      <c r="R93" s="10"/>
    </row>
    <row r="94" spans="2:18" s="8" customFormat="1" ht="21" customHeight="1">
      <c r="B94" s="9"/>
      <c r="R94" s="10"/>
    </row>
    <row r="95" spans="1:18" s="8" customFormat="1" ht="15.75">
      <c r="A95" s="64" t="s">
        <v>16</v>
      </c>
      <c r="B95" s="64"/>
      <c r="C95" s="64" t="s">
        <v>27</v>
      </c>
      <c r="D95" s="64"/>
      <c r="E95" s="64" t="s">
        <v>22</v>
      </c>
      <c r="F95" s="64"/>
      <c r="G95" s="64"/>
      <c r="H95" s="64" t="s">
        <v>13</v>
      </c>
      <c r="I95" s="64"/>
      <c r="J95" s="11"/>
      <c r="K95" s="11"/>
      <c r="R95" s="10"/>
    </row>
  </sheetData>
  <sheetProtection/>
  <mergeCells count="50">
    <mergeCell ref="H91:I91"/>
    <mergeCell ref="A95:B95"/>
    <mergeCell ref="C95:D95"/>
    <mergeCell ref="E95:G95"/>
    <mergeCell ref="H95:I95"/>
    <mergeCell ref="G83:G84"/>
    <mergeCell ref="H83:H84"/>
    <mergeCell ref="I83:I84"/>
    <mergeCell ref="A87:C87"/>
    <mergeCell ref="A90:B90"/>
    <mergeCell ref="C90:D90"/>
    <mergeCell ref="E90:G90"/>
    <mergeCell ref="H90:I90"/>
    <mergeCell ref="A83:A84"/>
    <mergeCell ref="B83:B84"/>
    <mergeCell ref="C83:C84"/>
    <mergeCell ref="D83:D84"/>
    <mergeCell ref="E83:E84"/>
    <mergeCell ref="F83:F84"/>
    <mergeCell ref="A77:C77"/>
    <mergeCell ref="D77:I77"/>
    <mergeCell ref="A78:C78"/>
    <mergeCell ref="D78:I78"/>
    <mergeCell ref="D79:I79"/>
    <mergeCell ref="D80:I80"/>
    <mergeCell ref="A48:B48"/>
    <mergeCell ref="H48:I48"/>
    <mergeCell ref="A7:A8"/>
    <mergeCell ref="C48:D48"/>
    <mergeCell ref="E48:G48"/>
    <mergeCell ref="H44:I44"/>
    <mergeCell ref="A1:C1"/>
    <mergeCell ref="A2:C2"/>
    <mergeCell ref="E7:E8"/>
    <mergeCell ref="I7:I8"/>
    <mergeCell ref="G7:G8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H43:I43"/>
    <mergeCell ref="C43:D43"/>
    <mergeCell ref="E43:G43"/>
    <mergeCell ref="A40:C40"/>
    <mergeCell ref="A43:B43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10" zoomScaleNormal="10" zoomScalePageLayoutView="0" workbookViewId="0" topLeftCell="A1">
      <selection activeCell="C65" sqref="C65"/>
    </sheetView>
  </sheetViews>
  <sheetFormatPr defaultColWidth="9.00390625" defaultRowHeight="12.75"/>
  <cols>
    <col min="1" max="1" width="4.75390625" style="2" customWidth="1"/>
    <col min="2" max="2" width="21.375" style="2" customWidth="1"/>
    <col min="3" max="3" width="10.75390625" style="2" customWidth="1"/>
    <col min="4" max="4" width="11.75390625" style="2" customWidth="1"/>
    <col min="5" max="5" width="10.875" style="2" customWidth="1"/>
    <col min="6" max="7" width="10.00390625" style="2" customWidth="1"/>
    <col min="8" max="8" width="12.375" style="2" customWidth="1"/>
    <col min="9" max="9" width="10.00390625" style="2" customWidth="1"/>
    <col min="10" max="10" width="5.25390625" style="2" customWidth="1"/>
    <col min="11" max="11" width="5.00390625" style="2" customWidth="1"/>
    <col min="12" max="12" width="3.75390625" style="2" customWidth="1"/>
    <col min="13" max="13" width="4.875" style="2" customWidth="1"/>
    <col min="14" max="14" width="4.75390625" style="2" customWidth="1"/>
    <col min="15" max="15" width="4.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1" customHeight="1">
      <c r="A1" s="61" t="s">
        <v>14</v>
      </c>
      <c r="B1" s="61"/>
      <c r="C1" s="61"/>
      <c r="D1" s="54" t="s">
        <v>24</v>
      </c>
      <c r="E1" s="54"/>
      <c r="F1" s="54"/>
      <c r="G1" s="54"/>
      <c r="H1" s="54"/>
      <c r="I1" s="54"/>
    </row>
    <row r="2" spans="1:9" ht="21" customHeight="1">
      <c r="A2" s="62" t="s">
        <v>15</v>
      </c>
      <c r="B2" s="62"/>
      <c r="C2" s="62"/>
      <c r="D2" s="54" t="s">
        <v>26</v>
      </c>
      <c r="E2" s="54"/>
      <c r="F2" s="54"/>
      <c r="G2" s="54"/>
      <c r="H2" s="54"/>
      <c r="I2" s="54"/>
    </row>
    <row r="3" spans="1:9" ht="21" customHeight="1">
      <c r="A3" s="40"/>
      <c r="B3" s="40"/>
      <c r="C3" s="40"/>
      <c r="D3" s="54" t="s">
        <v>28</v>
      </c>
      <c r="E3" s="54"/>
      <c r="F3" s="54"/>
      <c r="G3" s="54"/>
      <c r="H3" s="54"/>
      <c r="I3" s="54"/>
    </row>
    <row r="4" spans="2:9" ht="21" customHeight="1">
      <c r="B4" s="4"/>
      <c r="D4" s="53" t="s">
        <v>125</v>
      </c>
      <c r="E4" s="53"/>
      <c r="F4" s="53"/>
      <c r="G4" s="53"/>
      <c r="H4" s="53"/>
      <c r="I4" s="53"/>
    </row>
    <row r="5" spans="1:8" ht="27" customHeight="1">
      <c r="A5" s="19" t="s">
        <v>23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3.25" customHeight="1">
      <c r="A7" s="65" t="s">
        <v>3</v>
      </c>
      <c r="B7" s="63" t="s">
        <v>0</v>
      </c>
      <c r="C7" s="55" t="s">
        <v>1</v>
      </c>
      <c r="D7" s="56" t="s">
        <v>18</v>
      </c>
      <c r="E7" s="56" t="s">
        <v>4</v>
      </c>
      <c r="F7" s="56" t="s">
        <v>5</v>
      </c>
      <c r="G7" s="56" t="s">
        <v>2</v>
      </c>
      <c r="H7" s="56" t="s">
        <v>17</v>
      </c>
      <c r="I7" s="56" t="s">
        <v>6</v>
      </c>
    </row>
    <row r="8" spans="1:9" s="3" customFormat="1" ht="23.25" customHeight="1">
      <c r="A8" s="65"/>
      <c r="B8" s="63"/>
      <c r="C8" s="55"/>
      <c r="D8" s="57"/>
      <c r="E8" s="56"/>
      <c r="F8" s="56"/>
      <c r="G8" s="56"/>
      <c r="H8" s="56"/>
      <c r="I8" s="56"/>
    </row>
    <row r="9" spans="1:9" s="3" customFormat="1" ht="27.75" customHeight="1">
      <c r="A9" s="21">
        <v>1</v>
      </c>
      <c r="B9" s="32" t="s">
        <v>29</v>
      </c>
      <c r="C9" s="33" t="s">
        <v>30</v>
      </c>
      <c r="D9" s="34">
        <v>34848</v>
      </c>
      <c r="E9" s="35" t="s">
        <v>31</v>
      </c>
      <c r="F9" s="30" t="s">
        <v>32</v>
      </c>
      <c r="G9" s="24">
        <v>9.1</v>
      </c>
      <c r="H9" s="22" t="s">
        <v>9</v>
      </c>
      <c r="I9" s="20"/>
    </row>
    <row r="10" spans="1:9" s="3" customFormat="1" ht="27.75" customHeight="1">
      <c r="A10" s="21">
        <v>2</v>
      </c>
      <c r="B10" s="27" t="s">
        <v>33</v>
      </c>
      <c r="C10" s="23" t="s">
        <v>34</v>
      </c>
      <c r="D10" s="25">
        <v>35023</v>
      </c>
      <c r="E10" s="26" t="s">
        <v>31</v>
      </c>
      <c r="F10" s="30" t="s">
        <v>32</v>
      </c>
      <c r="G10" s="24">
        <v>7.82</v>
      </c>
      <c r="H10" s="22" t="s">
        <v>8</v>
      </c>
      <c r="I10" s="20"/>
    </row>
    <row r="11" spans="1:9" s="3" customFormat="1" ht="27.75" customHeight="1">
      <c r="A11" s="21">
        <v>3</v>
      </c>
      <c r="B11" s="32" t="s">
        <v>38</v>
      </c>
      <c r="C11" s="33" t="s">
        <v>39</v>
      </c>
      <c r="D11" s="34">
        <v>35059</v>
      </c>
      <c r="E11" s="35" t="s">
        <v>37</v>
      </c>
      <c r="F11" s="30" t="s">
        <v>32</v>
      </c>
      <c r="G11" s="24">
        <v>8.1</v>
      </c>
      <c r="H11" s="22" t="s">
        <v>9</v>
      </c>
      <c r="I11" s="20"/>
    </row>
    <row r="12" spans="1:9" s="3" customFormat="1" ht="27.75" customHeight="1">
      <c r="A12" s="21">
        <v>4</v>
      </c>
      <c r="B12" s="32" t="s">
        <v>40</v>
      </c>
      <c r="C12" s="33" t="s">
        <v>41</v>
      </c>
      <c r="D12" s="34">
        <v>34890</v>
      </c>
      <c r="E12" s="35" t="s">
        <v>42</v>
      </c>
      <c r="F12" s="30" t="s">
        <v>32</v>
      </c>
      <c r="G12" s="24">
        <v>7.42</v>
      </c>
      <c r="H12" s="22" t="s">
        <v>8</v>
      </c>
      <c r="I12" s="20"/>
    </row>
    <row r="13" spans="1:9" s="3" customFormat="1" ht="27.75" customHeight="1">
      <c r="A13" s="21">
        <v>5</v>
      </c>
      <c r="B13" s="32" t="s">
        <v>43</v>
      </c>
      <c r="C13" s="36" t="s">
        <v>44</v>
      </c>
      <c r="D13" s="34">
        <v>34690</v>
      </c>
      <c r="E13" s="35" t="s">
        <v>31</v>
      </c>
      <c r="F13" s="30" t="s">
        <v>32</v>
      </c>
      <c r="G13" s="24">
        <v>7.82</v>
      </c>
      <c r="H13" s="22" t="s">
        <v>8</v>
      </c>
      <c r="I13" s="20"/>
    </row>
    <row r="14" spans="1:9" s="3" customFormat="1" ht="27.75" customHeight="1">
      <c r="A14" s="21">
        <v>6</v>
      </c>
      <c r="B14" s="32" t="s">
        <v>45</v>
      </c>
      <c r="C14" s="36" t="s">
        <v>46</v>
      </c>
      <c r="D14" s="34">
        <v>34785</v>
      </c>
      <c r="E14" s="35" t="s">
        <v>47</v>
      </c>
      <c r="F14" s="30" t="s">
        <v>32</v>
      </c>
      <c r="G14" s="24">
        <v>7.94</v>
      </c>
      <c r="H14" s="22" t="s">
        <v>8</v>
      </c>
      <c r="I14" s="20"/>
    </row>
    <row r="15" spans="1:9" s="3" customFormat="1" ht="27.75" customHeight="1">
      <c r="A15" s="21">
        <v>7</v>
      </c>
      <c r="B15" s="32" t="s">
        <v>48</v>
      </c>
      <c r="C15" s="33" t="s">
        <v>49</v>
      </c>
      <c r="D15" s="34">
        <v>34770</v>
      </c>
      <c r="E15" s="35" t="s">
        <v>31</v>
      </c>
      <c r="F15" s="30" t="s">
        <v>32</v>
      </c>
      <c r="G15" s="24">
        <v>8.620000000000001</v>
      </c>
      <c r="H15" s="22" t="s">
        <v>9</v>
      </c>
      <c r="I15" s="20"/>
    </row>
    <row r="16" spans="1:9" s="3" customFormat="1" ht="27.75" customHeight="1">
      <c r="A16" s="21">
        <v>8</v>
      </c>
      <c r="B16" s="32" t="s">
        <v>50</v>
      </c>
      <c r="C16" s="33" t="s">
        <v>51</v>
      </c>
      <c r="D16" s="34">
        <v>34909</v>
      </c>
      <c r="E16" s="35" t="s">
        <v>37</v>
      </c>
      <c r="F16" s="30" t="s">
        <v>32</v>
      </c>
      <c r="G16" s="24">
        <v>7.5</v>
      </c>
      <c r="H16" s="22" t="s">
        <v>8</v>
      </c>
      <c r="I16" s="20"/>
    </row>
    <row r="17" spans="1:9" s="3" customFormat="1" ht="27.75" customHeight="1">
      <c r="A17" s="21">
        <v>9</v>
      </c>
      <c r="B17" s="32" t="s">
        <v>52</v>
      </c>
      <c r="C17" s="36" t="s">
        <v>53</v>
      </c>
      <c r="D17" s="34">
        <v>35050</v>
      </c>
      <c r="E17" s="35" t="s">
        <v>37</v>
      </c>
      <c r="F17" s="30" t="s">
        <v>32</v>
      </c>
      <c r="G17" s="24">
        <v>7.7</v>
      </c>
      <c r="H17" s="22" t="s">
        <v>8</v>
      </c>
      <c r="I17" s="20"/>
    </row>
    <row r="18" spans="1:9" s="3" customFormat="1" ht="27.75" customHeight="1">
      <c r="A18" s="21">
        <v>10</v>
      </c>
      <c r="B18" s="27" t="s">
        <v>54</v>
      </c>
      <c r="C18" s="23" t="s">
        <v>53</v>
      </c>
      <c r="D18" s="25">
        <v>34939</v>
      </c>
      <c r="E18" s="26" t="s">
        <v>55</v>
      </c>
      <c r="F18" s="30" t="s">
        <v>32</v>
      </c>
      <c r="G18" s="24">
        <v>7.82</v>
      </c>
      <c r="H18" s="22" t="s">
        <v>8</v>
      </c>
      <c r="I18" s="20"/>
    </row>
    <row r="19" spans="1:9" s="3" customFormat="1" ht="27.75" customHeight="1">
      <c r="A19" s="21">
        <v>11</v>
      </c>
      <c r="B19" s="48" t="s">
        <v>56</v>
      </c>
      <c r="C19" s="49" t="s">
        <v>57</v>
      </c>
      <c r="D19" s="25">
        <v>34459</v>
      </c>
      <c r="E19" s="26" t="s">
        <v>37</v>
      </c>
      <c r="F19" s="30" t="s">
        <v>32</v>
      </c>
      <c r="G19" s="24">
        <v>7.1</v>
      </c>
      <c r="H19" s="22" t="s">
        <v>8</v>
      </c>
      <c r="I19" s="20"/>
    </row>
    <row r="20" spans="1:9" s="3" customFormat="1" ht="27.75" customHeight="1">
      <c r="A20" s="21">
        <v>12</v>
      </c>
      <c r="B20" s="32" t="s">
        <v>58</v>
      </c>
      <c r="C20" s="33" t="s">
        <v>59</v>
      </c>
      <c r="D20" s="34">
        <v>34772</v>
      </c>
      <c r="E20" s="35" t="s">
        <v>60</v>
      </c>
      <c r="F20" s="30" t="s">
        <v>32</v>
      </c>
      <c r="G20" s="24">
        <v>7.74</v>
      </c>
      <c r="H20" s="22" t="s">
        <v>8</v>
      </c>
      <c r="I20" s="20"/>
    </row>
    <row r="21" spans="1:9" s="3" customFormat="1" ht="27.75" customHeight="1">
      <c r="A21" s="21">
        <v>13</v>
      </c>
      <c r="B21" s="29" t="s">
        <v>61</v>
      </c>
      <c r="C21" s="28" t="s">
        <v>59</v>
      </c>
      <c r="D21" s="25">
        <v>34635</v>
      </c>
      <c r="E21" s="26" t="s">
        <v>62</v>
      </c>
      <c r="F21" s="30" t="s">
        <v>32</v>
      </c>
      <c r="G21" s="24">
        <v>8.1</v>
      </c>
      <c r="H21" s="22" t="s">
        <v>9</v>
      </c>
      <c r="I21" s="20"/>
    </row>
    <row r="22" spans="1:9" s="3" customFormat="1" ht="27.75" customHeight="1">
      <c r="A22" s="21">
        <v>14</v>
      </c>
      <c r="B22" s="27" t="s">
        <v>63</v>
      </c>
      <c r="C22" s="23" t="s">
        <v>64</v>
      </c>
      <c r="D22" s="25">
        <v>34358</v>
      </c>
      <c r="E22" s="26" t="s">
        <v>37</v>
      </c>
      <c r="F22" s="30" t="s">
        <v>32</v>
      </c>
      <c r="G22" s="24">
        <v>7</v>
      </c>
      <c r="H22" s="22" t="s">
        <v>8</v>
      </c>
      <c r="I22" s="20"/>
    </row>
    <row r="23" spans="1:9" s="3" customFormat="1" ht="27.75" customHeight="1">
      <c r="A23" s="21">
        <v>15</v>
      </c>
      <c r="B23" s="32" t="s">
        <v>65</v>
      </c>
      <c r="C23" s="33" t="s">
        <v>66</v>
      </c>
      <c r="D23" s="37">
        <v>34401</v>
      </c>
      <c r="E23" s="35" t="s">
        <v>67</v>
      </c>
      <c r="F23" s="30" t="s">
        <v>32</v>
      </c>
      <c r="G23" s="24">
        <v>7.8</v>
      </c>
      <c r="H23" s="22" t="s">
        <v>8</v>
      </c>
      <c r="I23" s="39"/>
    </row>
    <row r="24" spans="1:9" s="3" customFormat="1" ht="27.75" customHeight="1">
      <c r="A24" s="21">
        <v>16</v>
      </c>
      <c r="B24" s="32" t="s">
        <v>68</v>
      </c>
      <c r="C24" s="33" t="s">
        <v>69</v>
      </c>
      <c r="D24" s="34">
        <v>35048</v>
      </c>
      <c r="E24" s="35" t="s">
        <v>31</v>
      </c>
      <c r="F24" s="30" t="s">
        <v>32</v>
      </c>
      <c r="G24" s="24">
        <v>7.340000000000001</v>
      </c>
      <c r="H24" s="22" t="s">
        <v>8</v>
      </c>
      <c r="I24" s="39"/>
    </row>
    <row r="25" spans="1:9" s="3" customFormat="1" ht="27.75" customHeight="1">
      <c r="A25" s="21">
        <v>17</v>
      </c>
      <c r="B25" s="32" t="s">
        <v>70</v>
      </c>
      <c r="C25" s="33" t="s">
        <v>71</v>
      </c>
      <c r="D25" s="34">
        <v>34919</v>
      </c>
      <c r="E25" s="35" t="s">
        <v>31</v>
      </c>
      <c r="F25" s="30" t="s">
        <v>32</v>
      </c>
      <c r="G25" s="24">
        <v>8.8</v>
      </c>
      <c r="H25" s="22" t="s">
        <v>9</v>
      </c>
      <c r="I25" s="39"/>
    </row>
    <row r="26" spans="1:17" s="44" customFormat="1" ht="27.75" customHeight="1">
      <c r="A26" s="41">
        <v>18</v>
      </c>
      <c r="B26" s="32" t="s">
        <v>72</v>
      </c>
      <c r="C26" s="33" t="s">
        <v>73</v>
      </c>
      <c r="D26" s="34">
        <v>34986</v>
      </c>
      <c r="E26" s="35" t="s">
        <v>67</v>
      </c>
      <c r="F26" s="30" t="s">
        <v>32</v>
      </c>
      <c r="G26" s="42">
        <v>7.640000000000001</v>
      </c>
      <c r="H26" s="43" t="s">
        <v>8</v>
      </c>
      <c r="I26" s="46"/>
      <c r="J26" s="45"/>
      <c r="K26" s="45"/>
      <c r="L26" s="45"/>
      <c r="M26" s="45"/>
      <c r="N26" s="45"/>
      <c r="O26" s="45"/>
      <c r="P26" s="45"/>
      <c r="Q26" s="45"/>
    </row>
    <row r="27" spans="1:9" s="3" customFormat="1" ht="27.75" customHeight="1">
      <c r="A27" s="21">
        <v>19</v>
      </c>
      <c r="B27" s="32" t="s">
        <v>74</v>
      </c>
      <c r="C27" s="33" t="s">
        <v>75</v>
      </c>
      <c r="D27" s="34">
        <v>34963</v>
      </c>
      <c r="E27" s="35" t="s">
        <v>37</v>
      </c>
      <c r="F27" s="30" t="s">
        <v>32</v>
      </c>
      <c r="G27" s="24">
        <v>8.7</v>
      </c>
      <c r="H27" s="22" t="s">
        <v>9</v>
      </c>
      <c r="I27" s="39"/>
    </row>
    <row r="28" spans="1:9" s="3" customFormat="1" ht="27.75" customHeight="1">
      <c r="A28" s="21">
        <v>20</v>
      </c>
      <c r="B28" s="27" t="s">
        <v>76</v>
      </c>
      <c r="C28" s="23" t="s">
        <v>77</v>
      </c>
      <c r="D28" s="25">
        <v>34899</v>
      </c>
      <c r="E28" s="26" t="s">
        <v>37</v>
      </c>
      <c r="F28" s="30" t="s">
        <v>32</v>
      </c>
      <c r="G28" s="24">
        <v>8.14</v>
      </c>
      <c r="H28" s="22" t="s">
        <v>9</v>
      </c>
      <c r="I28" s="39"/>
    </row>
    <row r="29" spans="1:9" s="3" customFormat="1" ht="27.75" customHeight="1">
      <c r="A29" s="21">
        <v>21</v>
      </c>
      <c r="B29" s="32" t="s">
        <v>78</v>
      </c>
      <c r="C29" s="33" t="s">
        <v>77</v>
      </c>
      <c r="D29" s="34">
        <v>35044</v>
      </c>
      <c r="E29" s="35" t="s">
        <v>37</v>
      </c>
      <c r="F29" s="30" t="s">
        <v>32</v>
      </c>
      <c r="G29" s="24">
        <v>7.5200000000000005</v>
      </c>
      <c r="H29" s="22" t="s">
        <v>8</v>
      </c>
      <c r="I29" s="20"/>
    </row>
    <row r="30" spans="1:9" s="3" customFormat="1" ht="27.75" customHeight="1">
      <c r="A30" s="21">
        <v>22</v>
      </c>
      <c r="B30" s="32" t="s">
        <v>79</v>
      </c>
      <c r="C30" s="33" t="s">
        <v>80</v>
      </c>
      <c r="D30" s="34">
        <v>34574</v>
      </c>
      <c r="E30" s="35" t="s">
        <v>81</v>
      </c>
      <c r="F30" s="30" t="s">
        <v>32</v>
      </c>
      <c r="G30" s="24">
        <v>7.92</v>
      </c>
      <c r="H30" s="22" t="s">
        <v>8</v>
      </c>
      <c r="I30" s="20"/>
    </row>
    <row r="31" spans="1:9" s="3" customFormat="1" ht="27.75" customHeight="1">
      <c r="A31" s="21">
        <v>23</v>
      </c>
      <c r="B31" s="32" t="s">
        <v>82</v>
      </c>
      <c r="C31" s="33" t="s">
        <v>83</v>
      </c>
      <c r="D31" s="34">
        <v>34706</v>
      </c>
      <c r="E31" s="35" t="s">
        <v>84</v>
      </c>
      <c r="F31" s="30" t="s">
        <v>32</v>
      </c>
      <c r="G31" s="24">
        <v>8</v>
      </c>
      <c r="H31" s="22" t="s">
        <v>9</v>
      </c>
      <c r="I31" s="20"/>
    </row>
    <row r="32" spans="1:9" s="3" customFormat="1" ht="27.75" customHeight="1">
      <c r="A32" s="21">
        <v>24</v>
      </c>
      <c r="B32" s="27" t="s">
        <v>85</v>
      </c>
      <c r="C32" s="28" t="s">
        <v>86</v>
      </c>
      <c r="D32" s="25">
        <v>34939</v>
      </c>
      <c r="E32" s="26" t="s">
        <v>62</v>
      </c>
      <c r="F32" s="30" t="s">
        <v>32</v>
      </c>
      <c r="G32" s="24">
        <v>8.040000000000001</v>
      </c>
      <c r="H32" s="22" t="s">
        <v>9</v>
      </c>
      <c r="I32" s="20"/>
    </row>
    <row r="33" spans="1:9" s="3" customFormat="1" ht="27.75" customHeight="1">
      <c r="A33" s="21">
        <v>25</v>
      </c>
      <c r="B33" s="32" t="s">
        <v>87</v>
      </c>
      <c r="C33" s="33" t="s">
        <v>88</v>
      </c>
      <c r="D33" s="34">
        <v>34652</v>
      </c>
      <c r="E33" s="35" t="s">
        <v>37</v>
      </c>
      <c r="F33" s="30" t="s">
        <v>32</v>
      </c>
      <c r="G33" s="24">
        <v>8.2</v>
      </c>
      <c r="H33" s="22" t="s">
        <v>9</v>
      </c>
      <c r="I33" s="20"/>
    </row>
    <row r="34" spans="1:9" s="3" customFormat="1" ht="27.75" customHeight="1">
      <c r="A34" s="21">
        <v>26</v>
      </c>
      <c r="B34" s="32" t="s">
        <v>89</v>
      </c>
      <c r="C34" s="33" t="s">
        <v>90</v>
      </c>
      <c r="D34" s="34">
        <v>34670</v>
      </c>
      <c r="E34" s="35" t="s">
        <v>31</v>
      </c>
      <c r="F34" s="30" t="s">
        <v>32</v>
      </c>
      <c r="G34" s="24">
        <v>8.82</v>
      </c>
      <c r="H34" s="22" t="s">
        <v>9</v>
      </c>
      <c r="I34" s="20"/>
    </row>
    <row r="35" spans="1:9" s="3" customFormat="1" ht="27.75" customHeight="1">
      <c r="A35" s="21">
        <v>27</v>
      </c>
      <c r="B35" s="32" t="s">
        <v>91</v>
      </c>
      <c r="C35" s="33" t="s">
        <v>90</v>
      </c>
      <c r="D35" s="34">
        <v>34889</v>
      </c>
      <c r="E35" s="35" t="s">
        <v>31</v>
      </c>
      <c r="F35" s="30" t="s">
        <v>32</v>
      </c>
      <c r="G35" s="24">
        <v>7.7</v>
      </c>
      <c r="H35" s="22" t="s">
        <v>8</v>
      </c>
      <c r="I35" s="20"/>
    </row>
    <row r="36" spans="1:9" s="3" customFormat="1" ht="27.75" customHeight="1">
      <c r="A36" s="21">
        <v>28</v>
      </c>
      <c r="B36" s="32" t="s">
        <v>94</v>
      </c>
      <c r="C36" s="36" t="s">
        <v>95</v>
      </c>
      <c r="D36" s="34">
        <v>35779</v>
      </c>
      <c r="E36" s="35" t="s">
        <v>37</v>
      </c>
      <c r="F36" s="38" t="s">
        <v>96</v>
      </c>
      <c r="G36" s="24">
        <v>7</v>
      </c>
      <c r="H36" s="22" t="s">
        <v>8</v>
      </c>
      <c r="I36" s="20"/>
    </row>
    <row r="37" spans="1:9" s="3" customFormat="1" ht="27.75" customHeight="1">
      <c r="A37" s="21">
        <v>29</v>
      </c>
      <c r="B37" s="32" t="s">
        <v>97</v>
      </c>
      <c r="C37" s="33" t="s">
        <v>98</v>
      </c>
      <c r="D37" s="34">
        <v>35116</v>
      </c>
      <c r="E37" s="35" t="s">
        <v>99</v>
      </c>
      <c r="F37" s="38" t="s">
        <v>96</v>
      </c>
      <c r="G37" s="24">
        <v>6.28</v>
      </c>
      <c r="H37" s="22" t="s">
        <v>102</v>
      </c>
      <c r="I37" s="20"/>
    </row>
    <row r="38" spans="1:9" s="3" customFormat="1" ht="27.75" customHeight="1">
      <c r="A38" s="21">
        <v>30</v>
      </c>
      <c r="B38" s="27" t="s">
        <v>103</v>
      </c>
      <c r="C38" s="31" t="s">
        <v>104</v>
      </c>
      <c r="D38" s="25">
        <v>34997</v>
      </c>
      <c r="E38" s="26" t="s">
        <v>31</v>
      </c>
      <c r="F38" s="30" t="s">
        <v>105</v>
      </c>
      <c r="G38" s="50">
        <v>8.1</v>
      </c>
      <c r="H38" s="51" t="s">
        <v>9</v>
      </c>
      <c r="I38" s="20"/>
    </row>
    <row r="39" spans="1:9" s="3" customFormat="1" ht="27.75" customHeight="1">
      <c r="A39" s="21">
        <v>31</v>
      </c>
      <c r="B39" s="44" t="s">
        <v>106</v>
      </c>
      <c r="C39" s="52" t="s">
        <v>107</v>
      </c>
      <c r="D39" s="25">
        <v>34850</v>
      </c>
      <c r="E39" s="26" t="s">
        <v>60</v>
      </c>
      <c r="F39" s="38" t="s">
        <v>108</v>
      </c>
      <c r="G39" s="24">
        <v>7.5</v>
      </c>
      <c r="H39" s="22" t="s">
        <v>8</v>
      </c>
      <c r="I39" s="20"/>
    </row>
    <row r="40" spans="1:9" s="3" customFormat="1" ht="27.75" customHeight="1">
      <c r="A40" s="21">
        <v>32</v>
      </c>
      <c r="B40" s="32" t="s">
        <v>106</v>
      </c>
      <c r="C40" s="23" t="s">
        <v>109</v>
      </c>
      <c r="D40" s="34">
        <v>35056</v>
      </c>
      <c r="E40" s="35" t="s">
        <v>37</v>
      </c>
      <c r="F40" s="30" t="s">
        <v>110</v>
      </c>
      <c r="G40" s="24">
        <v>6.5200000000000005</v>
      </c>
      <c r="H40" s="22" t="s">
        <v>102</v>
      </c>
      <c r="I40" s="20"/>
    </row>
    <row r="41" spans="1:9" s="3" customFormat="1" ht="27.75" customHeight="1">
      <c r="A41" s="21">
        <v>33</v>
      </c>
      <c r="B41" s="27" t="s">
        <v>50</v>
      </c>
      <c r="C41" s="23" t="s">
        <v>109</v>
      </c>
      <c r="D41" s="25">
        <v>34631</v>
      </c>
      <c r="E41" s="26" t="s">
        <v>47</v>
      </c>
      <c r="F41" s="38" t="s">
        <v>111</v>
      </c>
      <c r="G41" s="24">
        <v>7.8</v>
      </c>
      <c r="H41" s="22" t="s">
        <v>8</v>
      </c>
      <c r="I41" s="20"/>
    </row>
    <row r="42" spans="1:9" s="3" customFormat="1" ht="27.75" customHeight="1">
      <c r="A42" s="21">
        <v>34</v>
      </c>
      <c r="B42" s="27" t="s">
        <v>35</v>
      </c>
      <c r="C42" s="28" t="s">
        <v>112</v>
      </c>
      <c r="D42" s="25">
        <v>35017</v>
      </c>
      <c r="E42" s="26" t="s">
        <v>37</v>
      </c>
      <c r="F42" s="30" t="s">
        <v>115</v>
      </c>
      <c r="G42" s="24">
        <v>7.4</v>
      </c>
      <c r="H42" s="22" t="s">
        <v>8</v>
      </c>
      <c r="I42" s="20"/>
    </row>
    <row r="43" spans="1:9" s="14" customFormat="1" ht="28.5" customHeight="1">
      <c r="A43" s="59" t="s">
        <v>124</v>
      </c>
      <c r="B43" s="59"/>
      <c r="C43" s="59"/>
      <c r="E43" s="15" t="s">
        <v>10</v>
      </c>
      <c r="F43" s="17">
        <f>COUNTIF($H$9:$H$42,"Giỏi")/COUNTA($H$9:$H$42)</f>
        <v>0.35294117647058826</v>
      </c>
      <c r="G43" s="13" t="s">
        <v>9</v>
      </c>
      <c r="H43" s="13" t="str">
        <f>CONCATENATE(COUNTIF($H$9:$H$42,"Giỏi")," HV")</f>
        <v>12 HV</v>
      </c>
      <c r="I43" s="16"/>
    </row>
    <row r="44" spans="1:9" s="12" customFormat="1" ht="28.5" customHeight="1">
      <c r="A44" s="13"/>
      <c r="B44" s="13"/>
      <c r="C44" s="13"/>
      <c r="E44" s="15" t="s">
        <v>10</v>
      </c>
      <c r="F44" s="17">
        <f>COUNTIF($H$9:$H$42,"Khá")/COUNTA($H$9:$H$42)</f>
        <v>0.5882352941176471</v>
      </c>
      <c r="G44" s="13" t="s">
        <v>8</v>
      </c>
      <c r="H44" s="13" t="str">
        <f>CONCATENATE(COUNTIF($H$9:$H$42,"Khá")," HV")</f>
        <v>20 HV</v>
      </c>
      <c r="I44" s="16"/>
    </row>
    <row r="45" spans="1:9" s="12" customFormat="1" ht="28.5" customHeight="1">
      <c r="A45" s="13"/>
      <c r="B45" s="13"/>
      <c r="C45" s="13"/>
      <c r="E45" s="15" t="s">
        <v>10</v>
      </c>
      <c r="F45" s="17">
        <f>COUNTIF($H$9:$H$42,"Trung Bình")/COUNTA($H$9:$H$42)</f>
        <v>0.058823529411764705</v>
      </c>
      <c r="G45" s="13" t="s">
        <v>11</v>
      </c>
      <c r="H45" s="13" t="str">
        <f>CONCATENATE(COUNTIF($H$9:$H$42,"Trung Bình")," HV")</f>
        <v>2 HV</v>
      </c>
      <c r="I45" s="16"/>
    </row>
    <row r="46" spans="1:18" s="6" customFormat="1" ht="25.5" customHeight="1">
      <c r="A46" s="60" t="s">
        <v>12</v>
      </c>
      <c r="B46" s="60"/>
      <c r="C46" s="58" t="s">
        <v>7</v>
      </c>
      <c r="D46" s="58"/>
      <c r="E46" s="58" t="s">
        <v>19</v>
      </c>
      <c r="F46" s="58"/>
      <c r="G46" s="58"/>
      <c r="H46" s="58" t="s">
        <v>21</v>
      </c>
      <c r="I46" s="58"/>
      <c r="J46" s="5"/>
      <c r="R46" s="7"/>
    </row>
    <row r="47" spans="2:18" s="8" customFormat="1" ht="20.25" customHeight="1">
      <c r="B47" s="9"/>
      <c r="H47" s="62" t="s">
        <v>20</v>
      </c>
      <c r="I47" s="66"/>
      <c r="R47" s="10"/>
    </row>
    <row r="48" spans="2:18" s="8" customFormat="1" ht="21" customHeight="1">
      <c r="B48" s="9"/>
      <c r="R48" s="10"/>
    </row>
    <row r="49" spans="2:18" s="8" customFormat="1" ht="21" customHeight="1">
      <c r="B49" s="9"/>
      <c r="R49" s="10"/>
    </row>
    <row r="50" spans="2:18" s="8" customFormat="1" ht="21" customHeight="1">
      <c r="B50" s="9"/>
      <c r="R50" s="10"/>
    </row>
    <row r="51" spans="1:18" s="8" customFormat="1" ht="15.75">
      <c r="A51" s="64" t="s">
        <v>16</v>
      </c>
      <c r="B51" s="64"/>
      <c r="C51" s="64" t="s">
        <v>27</v>
      </c>
      <c r="D51" s="64"/>
      <c r="E51" s="64" t="s">
        <v>22</v>
      </c>
      <c r="F51" s="64"/>
      <c r="G51" s="64"/>
      <c r="H51" s="64" t="s">
        <v>13</v>
      </c>
      <c r="I51" s="64"/>
      <c r="J51" s="11"/>
      <c r="K51" s="11"/>
      <c r="R51" s="10"/>
    </row>
    <row r="52" spans="1:18" s="8" customFormat="1" ht="15.75">
      <c r="A52" s="47"/>
      <c r="B52" s="47"/>
      <c r="C52" s="47"/>
      <c r="D52" s="47"/>
      <c r="E52" s="47"/>
      <c r="F52" s="47"/>
      <c r="G52" s="47"/>
      <c r="H52" s="47"/>
      <c r="I52" s="47"/>
      <c r="J52" s="11"/>
      <c r="K52" s="11"/>
      <c r="R52" s="10"/>
    </row>
    <row r="53" spans="1:18" s="8" customFormat="1" ht="15.75">
      <c r="A53" s="47"/>
      <c r="B53" s="47"/>
      <c r="C53" s="47"/>
      <c r="D53" s="47"/>
      <c r="E53" s="47"/>
      <c r="F53" s="47"/>
      <c r="G53" s="47"/>
      <c r="H53" s="47"/>
      <c r="I53" s="47"/>
      <c r="J53" s="11"/>
      <c r="K53" s="11"/>
      <c r="R53" s="10"/>
    </row>
    <row r="54" spans="1:18" s="8" customFormat="1" ht="15.75">
      <c r="A54" s="47"/>
      <c r="B54" s="47"/>
      <c r="C54" s="47"/>
      <c r="D54" s="47"/>
      <c r="E54" s="47"/>
      <c r="F54" s="47"/>
      <c r="G54" s="47"/>
      <c r="H54" s="47"/>
      <c r="I54" s="47"/>
      <c r="J54" s="11"/>
      <c r="K54" s="11"/>
      <c r="R54" s="10"/>
    </row>
    <row r="55" spans="1:18" s="8" customFormat="1" ht="15.75">
      <c r="A55" s="47"/>
      <c r="B55" s="47"/>
      <c r="C55" s="47"/>
      <c r="D55" s="47"/>
      <c r="E55" s="47"/>
      <c r="F55" s="47"/>
      <c r="G55" s="47"/>
      <c r="H55" s="47"/>
      <c r="I55" s="47"/>
      <c r="J55" s="11"/>
      <c r="K55" s="11"/>
      <c r="R55" s="10"/>
    </row>
    <row r="56" spans="1:18" s="8" customFormat="1" ht="15.75">
      <c r="A56" s="47"/>
      <c r="B56" s="47"/>
      <c r="C56" s="47"/>
      <c r="D56" s="47"/>
      <c r="E56" s="47"/>
      <c r="F56" s="47"/>
      <c r="G56" s="47"/>
      <c r="H56" s="47"/>
      <c r="I56" s="47"/>
      <c r="J56" s="11"/>
      <c r="K56" s="11"/>
      <c r="R56" s="10"/>
    </row>
    <row r="57" spans="1:18" s="8" customFormat="1" ht="15.75">
      <c r="A57" s="47"/>
      <c r="B57" s="47"/>
      <c r="C57" s="47"/>
      <c r="D57" s="47"/>
      <c r="E57" s="47"/>
      <c r="F57" s="47"/>
      <c r="G57" s="47"/>
      <c r="H57" s="47"/>
      <c r="I57" s="47"/>
      <c r="J57" s="11"/>
      <c r="K57" s="11"/>
      <c r="R57" s="10"/>
    </row>
    <row r="58" spans="1:18" s="8" customFormat="1" ht="15.75">
      <c r="A58" s="47"/>
      <c r="B58" s="47"/>
      <c r="C58" s="47"/>
      <c r="D58" s="47"/>
      <c r="E58" s="47"/>
      <c r="F58" s="47"/>
      <c r="G58" s="47"/>
      <c r="H58" s="47"/>
      <c r="I58" s="47"/>
      <c r="J58" s="11"/>
      <c r="K58" s="11"/>
      <c r="R58" s="10"/>
    </row>
    <row r="59" spans="1:18" s="8" customFormat="1" ht="15.75">
      <c r="A59" s="47"/>
      <c r="B59" s="47"/>
      <c r="C59" s="47"/>
      <c r="D59" s="47"/>
      <c r="E59" s="47"/>
      <c r="F59" s="47"/>
      <c r="G59" s="47"/>
      <c r="H59" s="47"/>
      <c r="I59" s="47"/>
      <c r="J59" s="11"/>
      <c r="K59" s="11"/>
      <c r="R59" s="10"/>
    </row>
    <row r="60" spans="1:18" s="8" customFormat="1" ht="15.75">
      <c r="A60" s="47"/>
      <c r="B60" s="47"/>
      <c r="C60" s="47"/>
      <c r="D60" s="47"/>
      <c r="E60" s="47"/>
      <c r="F60" s="47"/>
      <c r="G60" s="47"/>
      <c r="H60" s="47"/>
      <c r="I60" s="47"/>
      <c r="J60" s="11"/>
      <c r="K60" s="11"/>
      <c r="R60" s="10"/>
    </row>
    <row r="61" spans="1:18" s="8" customFormat="1" ht="15.75">
      <c r="A61" s="47"/>
      <c r="B61" s="47"/>
      <c r="C61" s="47"/>
      <c r="D61" s="47"/>
      <c r="E61" s="47"/>
      <c r="F61" s="47"/>
      <c r="G61" s="47"/>
      <c r="H61" s="47"/>
      <c r="I61" s="47"/>
      <c r="J61" s="11"/>
      <c r="K61" s="11"/>
      <c r="R61" s="10"/>
    </row>
    <row r="62" spans="1:18" s="8" customFormat="1" ht="15.75">
      <c r="A62" s="47"/>
      <c r="B62" s="47"/>
      <c r="C62" s="47"/>
      <c r="D62" s="47"/>
      <c r="E62" s="47"/>
      <c r="F62" s="47"/>
      <c r="G62" s="47"/>
      <c r="H62" s="47"/>
      <c r="I62" s="47"/>
      <c r="J62" s="11"/>
      <c r="K62" s="11"/>
      <c r="R62" s="10"/>
    </row>
    <row r="63" spans="1:18" s="8" customFormat="1" ht="15.75">
      <c r="A63" s="47"/>
      <c r="B63" s="47"/>
      <c r="C63" s="47"/>
      <c r="D63" s="47"/>
      <c r="E63" s="47"/>
      <c r="F63" s="47"/>
      <c r="G63" s="47"/>
      <c r="H63" s="47"/>
      <c r="I63" s="47"/>
      <c r="J63" s="11"/>
      <c r="K63" s="11"/>
      <c r="R63" s="10"/>
    </row>
    <row r="73" spans="1:9" ht="21" customHeight="1">
      <c r="A73" s="61" t="s">
        <v>14</v>
      </c>
      <c r="B73" s="61"/>
      <c r="C73" s="61"/>
      <c r="D73" s="54" t="s">
        <v>24</v>
      </c>
      <c r="E73" s="54"/>
      <c r="F73" s="54"/>
      <c r="G73" s="54"/>
      <c r="H73" s="54"/>
      <c r="I73" s="54"/>
    </row>
    <row r="74" spans="1:9" ht="21" customHeight="1">
      <c r="A74" s="62" t="s">
        <v>15</v>
      </c>
      <c r="B74" s="62"/>
      <c r="C74" s="62"/>
      <c r="D74" s="54" t="s">
        <v>26</v>
      </c>
      <c r="E74" s="54"/>
      <c r="F74" s="54"/>
      <c r="G74" s="54"/>
      <c r="H74" s="54"/>
      <c r="I74" s="54"/>
    </row>
    <row r="75" spans="1:9" ht="21" customHeight="1">
      <c r="A75" s="40"/>
      <c r="B75" s="40"/>
      <c r="C75" s="40"/>
      <c r="D75" s="54" t="s">
        <v>113</v>
      </c>
      <c r="E75" s="54"/>
      <c r="F75" s="54"/>
      <c r="G75" s="54"/>
      <c r="H75" s="54"/>
      <c r="I75" s="54"/>
    </row>
    <row r="76" spans="2:9" ht="21" customHeight="1">
      <c r="B76" s="4"/>
      <c r="D76" s="53" t="s">
        <v>123</v>
      </c>
      <c r="E76" s="53"/>
      <c r="F76" s="53"/>
      <c r="G76" s="53"/>
      <c r="H76" s="53"/>
      <c r="I76" s="53"/>
    </row>
    <row r="77" spans="1:8" ht="27" customHeight="1">
      <c r="A77" s="19" t="s">
        <v>23</v>
      </c>
      <c r="B77" s="4"/>
      <c r="C77" s="18"/>
      <c r="D77" s="18"/>
      <c r="E77" s="18"/>
      <c r="F77" s="18"/>
      <c r="G77" s="18"/>
      <c r="H77" s="18"/>
    </row>
    <row r="78" ht="7.5" customHeight="1"/>
    <row r="79" spans="1:9" s="3" customFormat="1" ht="23.25" customHeight="1">
      <c r="A79" s="65" t="s">
        <v>3</v>
      </c>
      <c r="B79" s="63" t="s">
        <v>0</v>
      </c>
      <c r="C79" s="55" t="s">
        <v>1</v>
      </c>
      <c r="D79" s="56" t="s">
        <v>18</v>
      </c>
      <c r="E79" s="56" t="s">
        <v>4</v>
      </c>
      <c r="F79" s="56" t="s">
        <v>5</v>
      </c>
      <c r="G79" s="56" t="s">
        <v>2</v>
      </c>
      <c r="H79" s="56" t="s">
        <v>17</v>
      </c>
      <c r="I79" s="56" t="s">
        <v>6</v>
      </c>
    </row>
    <row r="80" spans="1:9" s="3" customFormat="1" ht="23.25" customHeight="1">
      <c r="A80" s="65"/>
      <c r="B80" s="63"/>
      <c r="C80" s="55"/>
      <c r="D80" s="57"/>
      <c r="E80" s="56"/>
      <c r="F80" s="56"/>
      <c r="G80" s="56"/>
      <c r="H80" s="56"/>
      <c r="I80" s="56"/>
    </row>
    <row r="81" spans="1:9" s="3" customFormat="1" ht="33" customHeight="1">
      <c r="A81" s="21">
        <v>1</v>
      </c>
      <c r="B81" s="32" t="s">
        <v>103</v>
      </c>
      <c r="C81" s="36" t="s">
        <v>80</v>
      </c>
      <c r="D81" s="34">
        <v>34496</v>
      </c>
      <c r="E81" s="35" t="s">
        <v>37</v>
      </c>
      <c r="F81" s="38" t="s">
        <v>114</v>
      </c>
      <c r="G81" s="24">
        <v>7.8</v>
      </c>
      <c r="H81" s="22" t="s">
        <v>8</v>
      </c>
      <c r="I81" s="20"/>
    </row>
    <row r="82" spans="1:9" s="3" customFormat="1" ht="33" customHeight="1">
      <c r="A82" s="21">
        <v>2</v>
      </c>
      <c r="B82" s="27" t="s">
        <v>116</v>
      </c>
      <c r="C82" s="28" t="s">
        <v>117</v>
      </c>
      <c r="D82" s="25">
        <v>34973</v>
      </c>
      <c r="E82" s="26" t="s">
        <v>31</v>
      </c>
      <c r="F82" s="30" t="s">
        <v>110</v>
      </c>
      <c r="G82" s="24">
        <v>6.36</v>
      </c>
      <c r="H82" s="22" t="s">
        <v>102</v>
      </c>
      <c r="I82" s="20"/>
    </row>
    <row r="83" spans="1:9" s="3" customFormat="1" ht="33" customHeight="1">
      <c r="A83" s="21">
        <v>3</v>
      </c>
      <c r="B83" s="27" t="s">
        <v>118</v>
      </c>
      <c r="C83" s="23" t="s">
        <v>119</v>
      </c>
      <c r="D83" s="25">
        <v>34931</v>
      </c>
      <c r="E83" s="26" t="s">
        <v>37</v>
      </c>
      <c r="F83" s="30" t="s">
        <v>110</v>
      </c>
      <c r="G83" s="24">
        <v>7.1</v>
      </c>
      <c r="H83" s="22" t="s">
        <v>8</v>
      </c>
      <c r="I83" s="20"/>
    </row>
    <row r="84" spans="1:9" s="3" customFormat="1" ht="33" customHeight="1">
      <c r="A84" s="21">
        <v>4</v>
      </c>
      <c r="B84" s="32" t="s">
        <v>120</v>
      </c>
      <c r="C84" s="23" t="s">
        <v>121</v>
      </c>
      <c r="D84" s="34">
        <v>34756</v>
      </c>
      <c r="E84" s="35" t="s">
        <v>37</v>
      </c>
      <c r="F84" s="30" t="s">
        <v>110</v>
      </c>
      <c r="G84" s="24">
        <v>6.8</v>
      </c>
      <c r="H84" s="22" t="s">
        <v>102</v>
      </c>
      <c r="I84" s="20"/>
    </row>
    <row r="85" spans="1:9" s="14" customFormat="1" ht="28.5" customHeight="1">
      <c r="A85" s="59" t="s">
        <v>122</v>
      </c>
      <c r="B85" s="59"/>
      <c r="C85" s="59"/>
      <c r="E85" s="15" t="s">
        <v>10</v>
      </c>
      <c r="F85" s="17">
        <f>COUNTIF($H$85:$H$93,"Giỏi")/COUNTA($H$85:$H$93)</f>
        <v>0</v>
      </c>
      <c r="G85" s="13" t="s">
        <v>9</v>
      </c>
      <c r="H85" s="13" t="str">
        <f>CONCATENATE(COUNTIF($H$81:$H$84,"Giỏi")," HV")</f>
        <v>0 HV</v>
      </c>
      <c r="I85" s="16"/>
    </row>
    <row r="86" spans="1:9" s="12" customFormat="1" ht="28.5" customHeight="1">
      <c r="A86" s="13"/>
      <c r="B86" s="13"/>
      <c r="C86" s="13"/>
      <c r="E86" s="15" t="s">
        <v>10</v>
      </c>
      <c r="F86" s="17">
        <f>COUNTIF($H$85:$H$93,"Khá")/COUNTA($H$85:$H$93)</f>
        <v>0</v>
      </c>
      <c r="G86" s="13" t="s">
        <v>8</v>
      </c>
      <c r="H86" s="13" t="str">
        <f>CONCATENATE(COUNTIF($H$81:$H$84,"Khá")," HV")</f>
        <v>2 HV</v>
      </c>
      <c r="I86" s="16"/>
    </row>
    <row r="87" spans="1:9" s="12" customFormat="1" ht="28.5" customHeight="1">
      <c r="A87" s="13"/>
      <c r="B87" s="13"/>
      <c r="C87" s="13"/>
      <c r="E87" s="15" t="s">
        <v>10</v>
      </c>
      <c r="F87" s="17">
        <f>COUNTIF($H$85:$H$93,"Trung Bình")/COUNTA($H$85:$H$93)</f>
        <v>0</v>
      </c>
      <c r="G87" s="13" t="s">
        <v>11</v>
      </c>
      <c r="H87" s="13" t="str">
        <f>CONCATENATE(COUNTIF($H$81:$H$84,"Trung Bình")," HV")</f>
        <v>2 HV</v>
      </c>
      <c r="I87" s="16"/>
    </row>
    <row r="88" spans="1:18" s="6" customFormat="1" ht="25.5" customHeight="1">
      <c r="A88" s="60" t="s">
        <v>12</v>
      </c>
      <c r="B88" s="60"/>
      <c r="C88" s="58" t="s">
        <v>7</v>
      </c>
      <c r="D88" s="58"/>
      <c r="E88" s="58" t="s">
        <v>19</v>
      </c>
      <c r="F88" s="58"/>
      <c r="G88" s="58"/>
      <c r="H88" s="58" t="s">
        <v>21</v>
      </c>
      <c r="I88" s="58"/>
      <c r="J88" s="5"/>
      <c r="R88" s="7"/>
    </row>
    <row r="89" spans="2:18" s="8" customFormat="1" ht="20.25" customHeight="1">
      <c r="B89" s="9"/>
      <c r="H89" s="62" t="s">
        <v>20</v>
      </c>
      <c r="I89" s="66"/>
      <c r="R89" s="10"/>
    </row>
    <row r="90" spans="2:18" s="8" customFormat="1" ht="21" customHeight="1">
      <c r="B90" s="9"/>
      <c r="R90" s="10"/>
    </row>
    <row r="91" spans="2:18" s="8" customFormat="1" ht="21" customHeight="1">
      <c r="B91" s="9"/>
      <c r="R91" s="10"/>
    </row>
    <row r="92" spans="2:18" s="8" customFormat="1" ht="21" customHeight="1">
      <c r="B92" s="9"/>
      <c r="R92" s="10"/>
    </row>
    <row r="93" spans="1:18" s="8" customFormat="1" ht="15.75">
      <c r="A93" s="64" t="s">
        <v>16</v>
      </c>
      <c r="B93" s="64"/>
      <c r="C93" s="64" t="s">
        <v>27</v>
      </c>
      <c r="D93" s="64"/>
      <c r="E93" s="64" t="s">
        <v>22</v>
      </c>
      <c r="F93" s="64"/>
      <c r="G93" s="64"/>
      <c r="H93" s="64" t="s">
        <v>13</v>
      </c>
      <c r="I93" s="64"/>
      <c r="J93" s="11"/>
      <c r="K93" s="11"/>
      <c r="R93" s="10"/>
    </row>
  </sheetData>
  <sheetProtection/>
  <mergeCells count="50">
    <mergeCell ref="H89:I89"/>
    <mergeCell ref="A93:B93"/>
    <mergeCell ref="C93:D93"/>
    <mergeCell ref="E93:G93"/>
    <mergeCell ref="H93:I93"/>
    <mergeCell ref="G79:G80"/>
    <mergeCell ref="H79:H80"/>
    <mergeCell ref="I79:I80"/>
    <mergeCell ref="A85:C85"/>
    <mergeCell ref="A88:B88"/>
    <mergeCell ref="C88:D88"/>
    <mergeCell ref="E88:G88"/>
    <mergeCell ref="H88:I88"/>
    <mergeCell ref="A79:A80"/>
    <mergeCell ref="B79:B80"/>
    <mergeCell ref="C79:C80"/>
    <mergeCell ref="D79:D80"/>
    <mergeCell ref="E79:E80"/>
    <mergeCell ref="F79:F80"/>
    <mergeCell ref="A73:C73"/>
    <mergeCell ref="D73:I73"/>
    <mergeCell ref="A74:C74"/>
    <mergeCell ref="D74:I74"/>
    <mergeCell ref="D75:I75"/>
    <mergeCell ref="D76:I76"/>
    <mergeCell ref="H47:I47"/>
    <mergeCell ref="A51:B51"/>
    <mergeCell ref="C51:D51"/>
    <mergeCell ref="E51:G51"/>
    <mergeCell ref="H51:I51"/>
    <mergeCell ref="G7:G8"/>
    <mergeCell ref="H7:H8"/>
    <mergeCell ref="I7:I8"/>
    <mergeCell ref="A43:C43"/>
    <mergeCell ref="A46:B46"/>
    <mergeCell ref="C46:D46"/>
    <mergeCell ref="E46:G46"/>
    <mergeCell ref="H46:I46"/>
    <mergeCell ref="A7:A8"/>
    <mergeCell ref="B7:B8"/>
    <mergeCell ref="C7:C8"/>
    <mergeCell ref="D7:D8"/>
    <mergeCell ref="E7:E8"/>
    <mergeCell ref="F7:F8"/>
    <mergeCell ref="A1:C1"/>
    <mergeCell ref="D1:I1"/>
    <mergeCell ref="A2:C2"/>
    <mergeCell ref="D2:I2"/>
    <mergeCell ref="D3:I3"/>
    <mergeCell ref="D4:I4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2017-05-17T09:17:25Z</cp:lastPrinted>
  <dcterms:created xsi:type="dcterms:W3CDTF">2004-10-19T15:07:24Z</dcterms:created>
  <dcterms:modified xsi:type="dcterms:W3CDTF">2017-05-17T09:17:43Z</dcterms:modified>
  <cp:category/>
  <cp:version/>
  <cp:contentType/>
  <cp:contentStatus/>
</cp:coreProperties>
</file>