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activeTab="1"/>
  </bookViews>
  <sheets>
    <sheet name="CB" sheetId="1" r:id="rId1"/>
    <sheet name="NC" sheetId="2" r:id="rId2"/>
    <sheet name="00000000" sheetId="3" state="very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bb" localSheetId="1">'[1]Diem _98AV'!#REF!</definedName>
    <definedName name="bb">'[1]Diem _98AV'!#REF!</definedName>
    <definedName name="bc" localSheetId="1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'CB'!$7:$8</definedName>
    <definedName name="_xlnm.Print_Titles" localSheetId="1">'NC'!$7:$8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<sst xmlns="http://schemas.openxmlformats.org/spreadsheetml/2006/main" count="469" uniqueCount="122">
  <si>
    <t>HỌ</t>
  </si>
  <si>
    <t>TÊN</t>
  </si>
  <si>
    <t>ĐTB</t>
  </si>
  <si>
    <t>STT</t>
  </si>
  <si>
    <t>NƠI
 SINH</t>
  </si>
  <si>
    <t>LỚP 
TT</t>
  </si>
  <si>
    <t>GHI 
CHÚ</t>
  </si>
  <si>
    <t>GIÁM ĐỐC TT</t>
  </si>
  <si>
    <t>Th.S Đặng Ngọc Trung</t>
  </si>
  <si>
    <t>Khá</t>
  </si>
  <si>
    <t>Giỏi</t>
  </si>
  <si>
    <t xml:space="preserve">Tỷ lệ: </t>
  </si>
  <si>
    <t>T.Bình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</si>
  <si>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</si>
  <si>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</si>
  <si>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</si>
  <si>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</si>
  <si>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</si>
  <si>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XẾP 
LOẠI</t>
  </si>
  <si>
    <t>NGÀY
SINH</t>
  </si>
  <si>
    <t>XÁC NHẬN CỦA P. KH-TC</t>
  </si>
  <si>
    <t>PHÓ HIỆU TRƯỞNG</t>
  </si>
  <si>
    <t>KT. HIỆU TRƯỞNG</t>
  </si>
  <si>
    <t>Phan Phụng Hội</t>
  </si>
  <si>
    <t>Danh sách này kèm theo Quyết định số:             /QĐ-ĐHDT ngày         tháng         năm 2017</t>
  </si>
  <si>
    <t xml:space="preserve">DANH SÁCH HỌC VIÊN XIN CẤP CHỨNG CHỈ </t>
  </si>
  <si>
    <t xml:space="preserve">CHUẨN KỸ NĂNG SỬ DỤNG CNTT CƠ BẢN </t>
  </si>
  <si>
    <t>CHUẨN KỸ NĂNG SỬ DỤNG CNTT NÂNG CAO</t>
  </si>
  <si>
    <t>KHÓA ITA.4N</t>
  </si>
  <si>
    <t>Nguyễn Thị Vân</t>
  </si>
  <si>
    <t>Anh</t>
  </si>
  <si>
    <t>Gia Lai</t>
  </si>
  <si>
    <t>ITA.4N</t>
  </si>
  <si>
    <t>Lê Xuân</t>
  </si>
  <si>
    <t>Cường</t>
  </si>
  <si>
    <t>Quảng Trị</t>
  </si>
  <si>
    <t>Nguyễn Thị Ngọc</t>
  </si>
  <si>
    <t>Diễm</t>
  </si>
  <si>
    <t>Quảng Ngãi</t>
  </si>
  <si>
    <t>Phạm Thị Mỹ</t>
  </si>
  <si>
    <t>Dung</t>
  </si>
  <si>
    <t>Đà Nẵng</t>
  </si>
  <si>
    <t>Võ Thị Hà</t>
  </si>
  <si>
    <t>Giang</t>
  </si>
  <si>
    <t>Quảng Bình</t>
  </si>
  <si>
    <t>Lưu Tấn Kiều</t>
  </si>
  <si>
    <t>Hạ</t>
  </si>
  <si>
    <t>Quảng Nam</t>
  </si>
  <si>
    <t>Trần Thị Châu</t>
  </si>
  <si>
    <t>Hải</t>
  </si>
  <si>
    <t>Trương Thị Mỹ</t>
  </si>
  <si>
    <t>Hạnh</t>
  </si>
  <si>
    <t>Huỳnh Thị Thanh</t>
  </si>
  <si>
    <t>Hồng</t>
  </si>
  <si>
    <t>Nguyễn Mạnh</t>
  </si>
  <si>
    <t>Hùng</t>
  </si>
  <si>
    <t>Võ Thị Ý</t>
  </si>
  <si>
    <t>Lệ</t>
  </si>
  <si>
    <t>Ly</t>
  </si>
  <si>
    <t xml:space="preserve">Nguyễn Trường Thiên </t>
  </si>
  <si>
    <t>Lý</t>
  </si>
  <si>
    <t>Đăk Lăk</t>
  </si>
  <si>
    <t>Phạm Thị</t>
  </si>
  <si>
    <t>Mến</t>
  </si>
  <si>
    <t>Hà Tĩnh</t>
  </si>
  <si>
    <t>Trần Văn</t>
  </si>
  <si>
    <t>Nam</t>
  </si>
  <si>
    <t>Trần Quỳnh</t>
  </si>
  <si>
    <t>Nga</t>
  </si>
  <si>
    <t>Nghệ An</t>
  </si>
  <si>
    <t>Phạm Thị Bích</t>
  </si>
  <si>
    <t>Ngọc</t>
  </si>
  <si>
    <t>Trần Thị</t>
  </si>
  <si>
    <t>Nguyệt</t>
  </si>
  <si>
    <t>Võ Hàn</t>
  </si>
  <si>
    <t>Ni</t>
  </si>
  <si>
    <t>Ngô Thị Đường Tiểu</t>
  </si>
  <si>
    <t>Ny</t>
  </si>
  <si>
    <t>Phan Thị Minh</t>
  </si>
  <si>
    <t>Phương</t>
  </si>
  <si>
    <t xml:space="preserve">Trần Thị Thu </t>
  </si>
  <si>
    <t>Huỳnh Thị Nhật</t>
  </si>
  <si>
    <t>Phượng</t>
  </si>
  <si>
    <t>Nguyễn Thị Như</t>
  </si>
  <si>
    <t>Quỳnh</t>
  </si>
  <si>
    <t>Hồ Thị Thanh</t>
  </si>
  <si>
    <t>Thanh</t>
  </si>
  <si>
    <t>Đồng Thị Minh</t>
  </si>
  <si>
    <t>Thiện</t>
  </si>
  <si>
    <t>Phan Thị Bảo</t>
  </si>
  <si>
    <t>Thoa</t>
  </si>
  <si>
    <t>Đinh Thị Thu</t>
  </si>
  <si>
    <t>Thúy</t>
  </si>
  <si>
    <t>Nguyễn Thị Thanh</t>
  </si>
  <si>
    <t>Thủy</t>
  </si>
  <si>
    <t>Nguyễn Thị Hà</t>
  </si>
  <si>
    <t>Tiên</t>
  </si>
  <si>
    <t>Nguyễn Thị Thùy</t>
  </si>
  <si>
    <t>Trâm</t>
  </si>
  <si>
    <t>Trần Vũ Bích</t>
  </si>
  <si>
    <t>Trần Đình</t>
  </si>
  <si>
    <t>Triệu</t>
  </si>
  <si>
    <t>Trương Công</t>
  </si>
  <si>
    <t>Tú</t>
  </si>
  <si>
    <t>Phan Thanh</t>
  </si>
  <si>
    <t>Tuấn</t>
  </si>
  <si>
    <t>Trương Minh</t>
  </si>
  <si>
    <t>Nguyễn Nguyên Phương</t>
  </si>
  <si>
    <t>Uyên</t>
  </si>
  <si>
    <t>Võ Thị Hoàng</t>
  </si>
  <si>
    <t>Yến</t>
  </si>
  <si>
    <t>Huỳnh Văn Duy</t>
  </si>
  <si>
    <t>Sơn</t>
  </si>
  <si>
    <t>B89A</t>
  </si>
  <si>
    <t>Nguyễn Thị Thảo</t>
  </si>
  <si>
    <t>B90B</t>
  </si>
  <si>
    <t>Ngô Thị Ngọc</t>
  </si>
  <si>
    <t>Ánh</t>
  </si>
  <si>
    <t>Tổng số HV đậu/Dự thi: 42/46</t>
  </si>
  <si>
    <t>SỐ LƯỢNG: 42 Chứng chỉ</t>
  </si>
  <si>
    <t>SỐ LƯỢNG: 39 Chứng chỉ</t>
  </si>
  <si>
    <t>Tổng số HV đậu/Dự thi: 39/43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</si>
</sst>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48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6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65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94" fontId="15" fillId="0" borderId="11" xfId="71" applyNumberFormat="1" applyFont="1" applyBorder="1" applyAlignment="1">
      <alignment horizontal="center" wrapText="1"/>
      <protection/>
    </xf>
    <xf numFmtId="0" fontId="14" fillId="33" borderId="4" xfId="0" applyFont="1" applyFill="1" applyBorder="1" applyAlignment="1">
      <alignment horizontal="left"/>
    </xf>
    <xf numFmtId="2" fontId="14" fillId="0" borderId="4" xfId="71" applyNumberFormat="1" applyFont="1" applyBorder="1" applyAlignment="1">
      <alignment horizontal="center" wrapText="1"/>
      <protection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4" fillId="33" borderId="4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8" fillId="33" borderId="11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195" fontId="18" fillId="0" borderId="11" xfId="0" applyNumberFormat="1" applyFont="1" applyBorder="1" applyAlignment="1">
      <alignment horizontal="center"/>
    </xf>
    <xf numFmtId="0" fontId="18" fillId="33" borderId="11" xfId="0" applyFont="1" applyFill="1" applyBorder="1" applyAlignment="1">
      <alignment horizontal="right"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2" fontId="14" fillId="33" borderId="4" xfId="71" applyNumberFormat="1" applyFont="1" applyFill="1" applyBorder="1" applyAlignment="1">
      <alignment horizontal="center" wrapText="1"/>
      <protection/>
    </xf>
    <xf numFmtId="194" fontId="15" fillId="33" borderId="11" xfId="71" applyNumberFormat="1" applyFont="1" applyFill="1" applyBorder="1" applyAlignment="1">
      <alignment horizontal="center" wrapText="1"/>
      <protection/>
    </xf>
    <xf numFmtId="0" fontId="13" fillId="33" borderId="0" xfId="0" applyFont="1" applyFill="1" applyAlignment="1">
      <alignment/>
    </xf>
    <xf numFmtId="0" fontId="14" fillId="33" borderId="0" xfId="71" applyFont="1" applyFill="1" applyBorder="1" applyAlignment="1">
      <alignment vertical="center" wrapText="1"/>
      <protection/>
    </xf>
    <xf numFmtId="0" fontId="14" fillId="33" borderId="11" xfId="71" applyFont="1" applyFill="1" applyBorder="1" applyAlignment="1">
      <alignment vertical="center" wrapText="1"/>
      <protection/>
    </xf>
    <xf numFmtId="0" fontId="14" fillId="0" borderId="10" xfId="0" applyFont="1" applyFill="1" applyBorder="1" applyAlignment="1">
      <alignment/>
    </xf>
    <xf numFmtId="14" fontId="18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14" fontId="13" fillId="33" borderId="12" xfId="0" applyNumberFormat="1" applyFont="1" applyFill="1" applyBorder="1" applyAlignment="1">
      <alignment horizontal="left"/>
    </xf>
    <xf numFmtId="14" fontId="14" fillId="33" borderId="4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center" wrapText="1"/>
    </xf>
    <xf numFmtId="0" fontId="14" fillId="0" borderId="12" xfId="71" applyFont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42">
      <selection activeCell="K50" sqref="K50"/>
    </sheetView>
  </sheetViews>
  <sheetFormatPr defaultColWidth="9.00390625" defaultRowHeight="12.75"/>
  <cols>
    <col min="1" max="1" width="4.75390625" style="2" customWidth="1"/>
    <col min="2" max="2" width="22.875" style="2" customWidth="1"/>
    <col min="3" max="3" width="10.75390625" style="2" customWidth="1"/>
    <col min="4" max="4" width="11.75390625" style="2" customWidth="1"/>
    <col min="5" max="5" width="10.875" style="2" customWidth="1"/>
    <col min="6" max="6" width="9.125" style="2" customWidth="1"/>
    <col min="7" max="7" width="8.75390625" style="2" customWidth="1"/>
    <col min="8" max="8" width="12.25390625" style="2" customWidth="1"/>
    <col min="9" max="9" width="10.625" style="2" customWidth="1"/>
    <col min="10" max="10" width="5.25390625" style="2" customWidth="1"/>
    <col min="11" max="11" width="5.00390625" style="2" customWidth="1"/>
    <col min="12" max="12" width="3.75390625" style="2" customWidth="1"/>
    <col min="13" max="13" width="4.875" style="2" customWidth="1"/>
    <col min="14" max="14" width="4.75390625" style="2" customWidth="1"/>
    <col min="15" max="15" width="4.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21" customHeight="1">
      <c r="A1" s="55" t="s">
        <v>15</v>
      </c>
      <c r="B1" s="55"/>
      <c r="C1" s="55"/>
      <c r="D1" s="57" t="s">
        <v>25</v>
      </c>
      <c r="E1" s="57"/>
      <c r="F1" s="57"/>
      <c r="G1" s="57"/>
      <c r="H1" s="57"/>
      <c r="I1" s="57"/>
    </row>
    <row r="2" spans="1:9" ht="21" customHeight="1">
      <c r="A2" s="53" t="s">
        <v>16</v>
      </c>
      <c r="B2" s="53"/>
      <c r="C2" s="53"/>
      <c r="D2" s="57" t="s">
        <v>26</v>
      </c>
      <c r="E2" s="57"/>
      <c r="F2" s="57"/>
      <c r="G2" s="57"/>
      <c r="H2" s="57"/>
      <c r="I2" s="57"/>
    </row>
    <row r="3" spans="1:9" ht="21" customHeight="1">
      <c r="A3" s="40"/>
      <c r="B3" s="40"/>
      <c r="C3" s="40"/>
      <c r="D3" s="57" t="s">
        <v>28</v>
      </c>
      <c r="E3" s="57"/>
      <c r="F3" s="57"/>
      <c r="G3" s="57"/>
      <c r="H3" s="57"/>
      <c r="I3" s="57"/>
    </row>
    <row r="4" spans="2:9" ht="21" customHeight="1">
      <c r="B4" s="4"/>
      <c r="D4" s="59" t="s">
        <v>119</v>
      </c>
      <c r="E4" s="59"/>
      <c r="F4" s="59"/>
      <c r="G4" s="59"/>
      <c r="H4" s="59"/>
      <c r="I4" s="59"/>
    </row>
    <row r="5" spans="1:8" ht="27" customHeight="1">
      <c r="A5" s="19" t="s">
        <v>24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23.25" customHeight="1">
      <c r="A7" s="52" t="s">
        <v>3</v>
      </c>
      <c r="B7" s="58" t="s">
        <v>0</v>
      </c>
      <c r="C7" s="60" t="s">
        <v>1</v>
      </c>
      <c r="D7" s="56" t="s">
        <v>19</v>
      </c>
      <c r="E7" s="56" t="s">
        <v>4</v>
      </c>
      <c r="F7" s="56" t="s">
        <v>5</v>
      </c>
      <c r="G7" s="56" t="s">
        <v>2</v>
      </c>
      <c r="H7" s="56" t="s">
        <v>18</v>
      </c>
      <c r="I7" s="56" t="s">
        <v>6</v>
      </c>
    </row>
    <row r="8" spans="1:9" s="3" customFormat="1" ht="23.25" customHeight="1">
      <c r="A8" s="52"/>
      <c r="B8" s="58"/>
      <c r="C8" s="60"/>
      <c r="D8" s="61"/>
      <c r="E8" s="56"/>
      <c r="F8" s="56"/>
      <c r="G8" s="56"/>
      <c r="H8" s="56"/>
      <c r="I8" s="56"/>
    </row>
    <row r="9" spans="1:9" s="3" customFormat="1" ht="27.75" customHeight="1">
      <c r="A9" s="21">
        <v>1</v>
      </c>
      <c r="B9" s="31" t="s">
        <v>29</v>
      </c>
      <c r="C9" s="32" t="s">
        <v>30</v>
      </c>
      <c r="D9" s="33">
        <v>34755</v>
      </c>
      <c r="E9" s="34" t="s">
        <v>31</v>
      </c>
      <c r="F9" s="30" t="s">
        <v>32</v>
      </c>
      <c r="G9" s="24">
        <v>8.625</v>
      </c>
      <c r="H9" s="22" t="s">
        <v>10</v>
      </c>
      <c r="I9" s="20"/>
    </row>
    <row r="10" spans="1:9" s="3" customFormat="1" ht="27.75" customHeight="1">
      <c r="A10" s="21">
        <v>2</v>
      </c>
      <c r="B10" s="31" t="s">
        <v>116</v>
      </c>
      <c r="C10" s="32" t="s">
        <v>117</v>
      </c>
      <c r="D10" s="33">
        <v>34484</v>
      </c>
      <c r="E10" s="34" t="s">
        <v>69</v>
      </c>
      <c r="F10" s="30" t="s">
        <v>32</v>
      </c>
      <c r="G10" s="24">
        <v>8.6875</v>
      </c>
      <c r="H10" s="22" t="s">
        <v>10</v>
      </c>
      <c r="I10" s="20"/>
    </row>
    <row r="11" spans="1:9" s="3" customFormat="1" ht="27.75" customHeight="1">
      <c r="A11" s="21">
        <v>3</v>
      </c>
      <c r="B11" s="27" t="s">
        <v>33</v>
      </c>
      <c r="C11" s="23" t="s">
        <v>34</v>
      </c>
      <c r="D11" s="25">
        <v>34804</v>
      </c>
      <c r="E11" s="26" t="s">
        <v>35</v>
      </c>
      <c r="F11" s="30" t="s">
        <v>32</v>
      </c>
      <c r="G11" s="24">
        <v>9.1875</v>
      </c>
      <c r="H11" s="22" t="s">
        <v>10</v>
      </c>
      <c r="I11" s="20"/>
    </row>
    <row r="12" spans="1:9" s="3" customFormat="1" ht="27.75" customHeight="1">
      <c r="A12" s="21">
        <v>4</v>
      </c>
      <c r="B12" s="27" t="s">
        <v>36</v>
      </c>
      <c r="C12" s="23" t="s">
        <v>37</v>
      </c>
      <c r="D12" s="25">
        <v>34366</v>
      </c>
      <c r="E12" s="26" t="s">
        <v>38</v>
      </c>
      <c r="F12" s="30" t="s">
        <v>32</v>
      </c>
      <c r="G12" s="24">
        <v>8.75</v>
      </c>
      <c r="H12" s="22" t="s">
        <v>10</v>
      </c>
      <c r="I12" s="20"/>
    </row>
    <row r="13" spans="1:9" s="3" customFormat="1" ht="27.75" customHeight="1">
      <c r="A13" s="21">
        <v>5</v>
      </c>
      <c r="B13" s="27" t="s">
        <v>39</v>
      </c>
      <c r="C13" s="23" t="s">
        <v>40</v>
      </c>
      <c r="D13" s="25">
        <v>34846</v>
      </c>
      <c r="E13" s="26" t="s">
        <v>41</v>
      </c>
      <c r="F13" s="30" t="s">
        <v>32</v>
      </c>
      <c r="G13" s="24">
        <v>8.325</v>
      </c>
      <c r="H13" s="22" t="s">
        <v>10</v>
      </c>
      <c r="I13" s="20"/>
    </row>
    <row r="14" spans="1:9" s="3" customFormat="1" ht="27.75" customHeight="1">
      <c r="A14" s="21">
        <v>6</v>
      </c>
      <c r="B14" s="31" t="s">
        <v>42</v>
      </c>
      <c r="C14" s="32" t="s">
        <v>43</v>
      </c>
      <c r="D14" s="33">
        <v>34560</v>
      </c>
      <c r="E14" s="34" t="s">
        <v>44</v>
      </c>
      <c r="F14" s="30" t="s">
        <v>32</v>
      </c>
      <c r="G14" s="24">
        <v>9.075</v>
      </c>
      <c r="H14" s="22" t="s">
        <v>10</v>
      </c>
      <c r="I14" s="20"/>
    </row>
    <row r="15" spans="1:9" s="3" customFormat="1" ht="27.75" customHeight="1">
      <c r="A15" s="21">
        <v>7</v>
      </c>
      <c r="B15" s="31" t="s">
        <v>45</v>
      </c>
      <c r="C15" s="32" t="s">
        <v>46</v>
      </c>
      <c r="D15" s="33">
        <v>35007</v>
      </c>
      <c r="E15" s="34" t="s">
        <v>47</v>
      </c>
      <c r="F15" s="30" t="s">
        <v>32</v>
      </c>
      <c r="G15" s="24">
        <v>9</v>
      </c>
      <c r="H15" s="22" t="s">
        <v>10</v>
      </c>
      <c r="I15" s="20"/>
    </row>
    <row r="16" spans="1:9" s="3" customFormat="1" ht="27.75" customHeight="1">
      <c r="A16" s="21">
        <v>8</v>
      </c>
      <c r="B16" s="31" t="s">
        <v>48</v>
      </c>
      <c r="C16" s="32" t="s">
        <v>49</v>
      </c>
      <c r="D16" s="33">
        <v>34713</v>
      </c>
      <c r="E16" s="34" t="s">
        <v>41</v>
      </c>
      <c r="F16" s="30" t="s">
        <v>32</v>
      </c>
      <c r="G16" s="24">
        <v>9.125</v>
      </c>
      <c r="H16" s="22" t="s">
        <v>10</v>
      </c>
      <c r="I16" s="20"/>
    </row>
    <row r="17" spans="1:9" s="3" customFormat="1" ht="27.75" customHeight="1">
      <c r="A17" s="21">
        <v>9</v>
      </c>
      <c r="B17" s="31" t="s">
        <v>50</v>
      </c>
      <c r="C17" s="46" t="s">
        <v>51</v>
      </c>
      <c r="D17" s="47">
        <v>35029</v>
      </c>
      <c r="E17" s="48" t="s">
        <v>41</v>
      </c>
      <c r="F17" s="30" t="s">
        <v>32</v>
      </c>
      <c r="G17" s="24">
        <v>8.5625</v>
      </c>
      <c r="H17" s="22" t="s">
        <v>10</v>
      </c>
      <c r="I17" s="20"/>
    </row>
    <row r="18" spans="1:9" s="3" customFormat="1" ht="27.75" customHeight="1">
      <c r="A18" s="21">
        <v>10</v>
      </c>
      <c r="B18" s="31" t="s">
        <v>52</v>
      </c>
      <c r="C18" s="32" t="s">
        <v>53</v>
      </c>
      <c r="D18" s="33">
        <v>34866</v>
      </c>
      <c r="E18" s="34" t="s">
        <v>41</v>
      </c>
      <c r="F18" s="30" t="s">
        <v>32</v>
      </c>
      <c r="G18" s="24">
        <v>9.0625</v>
      </c>
      <c r="H18" s="22" t="s">
        <v>10</v>
      </c>
      <c r="I18" s="20"/>
    </row>
    <row r="19" spans="1:9" s="3" customFormat="1" ht="27.75" customHeight="1">
      <c r="A19" s="21">
        <v>11</v>
      </c>
      <c r="B19" s="31" t="s">
        <v>54</v>
      </c>
      <c r="C19" s="35" t="s">
        <v>55</v>
      </c>
      <c r="D19" s="33">
        <v>34560</v>
      </c>
      <c r="E19" s="34" t="s">
        <v>44</v>
      </c>
      <c r="F19" s="30" t="s">
        <v>32</v>
      </c>
      <c r="G19" s="24">
        <v>9.0125</v>
      </c>
      <c r="H19" s="22" t="s">
        <v>10</v>
      </c>
      <c r="I19" s="20"/>
    </row>
    <row r="20" spans="1:9" s="3" customFormat="1" ht="27.75" customHeight="1">
      <c r="A20" s="21">
        <v>12</v>
      </c>
      <c r="B20" s="31" t="s">
        <v>56</v>
      </c>
      <c r="C20" s="32" t="s">
        <v>57</v>
      </c>
      <c r="D20" s="33">
        <v>34824</v>
      </c>
      <c r="E20" s="34" t="s">
        <v>47</v>
      </c>
      <c r="F20" s="30" t="s">
        <v>32</v>
      </c>
      <c r="G20" s="24">
        <v>8.4375</v>
      </c>
      <c r="H20" s="22" t="s">
        <v>10</v>
      </c>
      <c r="I20" s="20"/>
    </row>
    <row r="21" spans="1:9" s="3" customFormat="1" ht="27.75" customHeight="1">
      <c r="A21" s="21">
        <v>13</v>
      </c>
      <c r="B21" s="27" t="s">
        <v>29</v>
      </c>
      <c r="C21" s="23" t="s">
        <v>58</v>
      </c>
      <c r="D21" s="25">
        <v>34709</v>
      </c>
      <c r="E21" s="26" t="s">
        <v>47</v>
      </c>
      <c r="F21" s="30" t="s">
        <v>32</v>
      </c>
      <c r="G21" s="24">
        <v>7.3125</v>
      </c>
      <c r="H21" s="22" t="s">
        <v>9</v>
      </c>
      <c r="I21" s="20"/>
    </row>
    <row r="22" spans="1:9" s="3" customFormat="1" ht="27.75" customHeight="1">
      <c r="A22" s="21">
        <v>14</v>
      </c>
      <c r="B22" s="27" t="s">
        <v>59</v>
      </c>
      <c r="C22" s="23" t="s">
        <v>60</v>
      </c>
      <c r="D22" s="25">
        <v>34754</v>
      </c>
      <c r="E22" s="26" t="s">
        <v>61</v>
      </c>
      <c r="F22" s="30" t="s">
        <v>32</v>
      </c>
      <c r="G22" s="24">
        <v>9.5125</v>
      </c>
      <c r="H22" s="22" t="s">
        <v>10</v>
      </c>
      <c r="I22" s="20"/>
    </row>
    <row r="23" spans="1:9" s="3" customFormat="1" ht="27.75" customHeight="1">
      <c r="A23" s="21">
        <v>15</v>
      </c>
      <c r="B23" s="19" t="s">
        <v>62</v>
      </c>
      <c r="C23" s="39" t="s">
        <v>63</v>
      </c>
      <c r="D23" s="33">
        <v>34497</v>
      </c>
      <c r="E23" s="34" t="s">
        <v>64</v>
      </c>
      <c r="F23" s="30" t="s">
        <v>32</v>
      </c>
      <c r="G23" s="24">
        <v>9.25</v>
      </c>
      <c r="H23" s="22" t="s">
        <v>10</v>
      </c>
      <c r="I23" s="38"/>
    </row>
    <row r="24" spans="1:9" s="3" customFormat="1" ht="27.75" customHeight="1">
      <c r="A24" s="21">
        <v>16</v>
      </c>
      <c r="B24" s="31" t="s">
        <v>65</v>
      </c>
      <c r="C24" s="32" t="s">
        <v>66</v>
      </c>
      <c r="D24" s="33">
        <v>34335</v>
      </c>
      <c r="E24" s="34" t="s">
        <v>47</v>
      </c>
      <c r="F24" s="30" t="s">
        <v>32</v>
      </c>
      <c r="G24" s="24">
        <v>7.95</v>
      </c>
      <c r="H24" s="22" t="s">
        <v>9</v>
      </c>
      <c r="I24" s="38"/>
    </row>
    <row r="25" spans="1:9" s="3" customFormat="1" ht="27.75" customHeight="1">
      <c r="A25" s="21">
        <v>17</v>
      </c>
      <c r="B25" s="31" t="s">
        <v>67</v>
      </c>
      <c r="C25" s="32" t="s">
        <v>68</v>
      </c>
      <c r="D25" s="33">
        <v>33965</v>
      </c>
      <c r="E25" s="33" t="s">
        <v>69</v>
      </c>
      <c r="F25" s="30" t="s">
        <v>32</v>
      </c>
      <c r="G25" s="24">
        <v>9.2625</v>
      </c>
      <c r="H25" s="22" t="s">
        <v>10</v>
      </c>
      <c r="I25" s="38"/>
    </row>
    <row r="26" spans="1:17" s="43" customFormat="1" ht="27.75" customHeight="1">
      <c r="A26" s="21">
        <v>18</v>
      </c>
      <c r="B26" s="19" t="s">
        <v>70</v>
      </c>
      <c r="C26" s="39" t="s">
        <v>71</v>
      </c>
      <c r="D26" s="33">
        <v>34854</v>
      </c>
      <c r="E26" s="34" t="s">
        <v>47</v>
      </c>
      <c r="F26" s="30" t="s">
        <v>32</v>
      </c>
      <c r="G26" s="41">
        <v>9.5</v>
      </c>
      <c r="H26" s="42" t="s">
        <v>10</v>
      </c>
      <c r="I26" s="45"/>
      <c r="J26" s="44"/>
      <c r="K26" s="44"/>
      <c r="L26" s="44"/>
      <c r="M26" s="44"/>
      <c r="N26" s="44"/>
      <c r="O26" s="44"/>
      <c r="P26" s="44"/>
      <c r="Q26" s="44"/>
    </row>
    <row r="27" spans="1:9" s="3" customFormat="1" ht="27.75" customHeight="1">
      <c r="A27" s="21">
        <v>19</v>
      </c>
      <c r="B27" s="31" t="s">
        <v>72</v>
      </c>
      <c r="C27" s="35" t="s">
        <v>73</v>
      </c>
      <c r="D27" s="33">
        <v>34490</v>
      </c>
      <c r="E27" s="34" t="s">
        <v>44</v>
      </c>
      <c r="F27" s="30" t="s">
        <v>32</v>
      </c>
      <c r="G27" s="24">
        <v>9.1875</v>
      </c>
      <c r="H27" s="22" t="s">
        <v>10</v>
      </c>
      <c r="I27" s="38"/>
    </row>
    <row r="28" spans="1:9" s="3" customFormat="1" ht="27.75" customHeight="1">
      <c r="A28" s="21">
        <v>20</v>
      </c>
      <c r="B28" s="31" t="s">
        <v>74</v>
      </c>
      <c r="C28" s="32" t="s">
        <v>75</v>
      </c>
      <c r="D28" s="33">
        <v>34945</v>
      </c>
      <c r="E28" s="34" t="s">
        <v>47</v>
      </c>
      <c r="F28" s="30" t="s">
        <v>32</v>
      </c>
      <c r="G28" s="24">
        <v>8.25</v>
      </c>
      <c r="H28" s="22" t="s">
        <v>10</v>
      </c>
      <c r="I28" s="38"/>
    </row>
    <row r="29" spans="1:9" s="3" customFormat="1" ht="27.75" customHeight="1">
      <c r="A29" s="21">
        <v>21</v>
      </c>
      <c r="B29" s="27" t="s">
        <v>76</v>
      </c>
      <c r="C29" s="23" t="s">
        <v>77</v>
      </c>
      <c r="D29" s="25">
        <v>34752</v>
      </c>
      <c r="E29" s="26" t="s">
        <v>41</v>
      </c>
      <c r="F29" s="30" t="s">
        <v>32</v>
      </c>
      <c r="G29" s="24">
        <v>8.8875</v>
      </c>
      <c r="H29" s="22" t="s">
        <v>10</v>
      </c>
      <c r="I29" s="20"/>
    </row>
    <row r="30" spans="1:9" s="3" customFormat="1" ht="27.75" customHeight="1">
      <c r="A30" s="21">
        <v>22</v>
      </c>
      <c r="B30" s="31" t="s">
        <v>78</v>
      </c>
      <c r="C30" s="32" t="s">
        <v>79</v>
      </c>
      <c r="D30" s="33">
        <v>35051</v>
      </c>
      <c r="E30" s="34" t="s">
        <v>35</v>
      </c>
      <c r="F30" s="30" t="s">
        <v>32</v>
      </c>
      <c r="G30" s="24">
        <v>8.5125</v>
      </c>
      <c r="H30" s="22" t="s">
        <v>10</v>
      </c>
      <c r="I30" s="20"/>
    </row>
    <row r="31" spans="1:9" s="3" customFormat="1" ht="27.75" customHeight="1">
      <c r="A31" s="21">
        <v>23</v>
      </c>
      <c r="B31" s="27" t="s">
        <v>80</v>
      </c>
      <c r="C31" s="23" t="s">
        <v>79</v>
      </c>
      <c r="D31" s="25">
        <v>34933</v>
      </c>
      <c r="E31" s="26" t="s">
        <v>47</v>
      </c>
      <c r="F31" s="30" t="s">
        <v>32</v>
      </c>
      <c r="G31" s="24">
        <v>8.25</v>
      </c>
      <c r="H31" s="22" t="s">
        <v>10</v>
      </c>
      <c r="I31" s="20"/>
    </row>
    <row r="32" spans="1:9" s="3" customFormat="1" ht="27.75" customHeight="1">
      <c r="A32" s="21">
        <v>24</v>
      </c>
      <c r="B32" s="27" t="s">
        <v>81</v>
      </c>
      <c r="C32" s="23" t="s">
        <v>82</v>
      </c>
      <c r="D32" s="25">
        <v>34926</v>
      </c>
      <c r="E32" s="26" t="s">
        <v>47</v>
      </c>
      <c r="F32" s="30" t="s">
        <v>32</v>
      </c>
      <c r="G32" s="24">
        <v>7.7125</v>
      </c>
      <c r="H32" s="22" t="s">
        <v>9</v>
      </c>
      <c r="I32" s="20"/>
    </row>
    <row r="33" spans="1:9" s="3" customFormat="1" ht="27.75" customHeight="1">
      <c r="A33" s="21">
        <v>25</v>
      </c>
      <c r="B33" s="31" t="s">
        <v>83</v>
      </c>
      <c r="C33" s="32" t="s">
        <v>84</v>
      </c>
      <c r="D33" s="33">
        <v>34805</v>
      </c>
      <c r="E33" s="34" t="s">
        <v>41</v>
      </c>
      <c r="F33" s="30" t="s">
        <v>32</v>
      </c>
      <c r="G33" s="24">
        <v>8.625</v>
      </c>
      <c r="H33" s="22" t="s">
        <v>10</v>
      </c>
      <c r="I33" s="20"/>
    </row>
    <row r="34" spans="1:9" s="3" customFormat="1" ht="27.75" customHeight="1">
      <c r="A34" s="21">
        <v>26</v>
      </c>
      <c r="B34" s="31" t="s">
        <v>85</v>
      </c>
      <c r="C34" s="23" t="s">
        <v>86</v>
      </c>
      <c r="D34" s="33">
        <v>34653</v>
      </c>
      <c r="E34" s="34" t="s">
        <v>41</v>
      </c>
      <c r="F34" s="30" t="s">
        <v>32</v>
      </c>
      <c r="G34" s="24">
        <v>8.225</v>
      </c>
      <c r="H34" s="22" t="s">
        <v>10</v>
      </c>
      <c r="I34" s="20"/>
    </row>
    <row r="35" spans="1:9" s="3" customFormat="1" ht="27.75" customHeight="1">
      <c r="A35" s="21">
        <v>27</v>
      </c>
      <c r="B35" s="27" t="s">
        <v>65</v>
      </c>
      <c r="C35" s="23" t="s">
        <v>86</v>
      </c>
      <c r="D35" s="25">
        <v>34779</v>
      </c>
      <c r="E35" s="26" t="s">
        <v>44</v>
      </c>
      <c r="F35" s="30" t="s">
        <v>32</v>
      </c>
      <c r="G35" s="24">
        <v>8.7625</v>
      </c>
      <c r="H35" s="22" t="s">
        <v>10</v>
      </c>
      <c r="I35" s="20"/>
    </row>
    <row r="36" spans="1:9" s="3" customFormat="1" ht="27.75" customHeight="1">
      <c r="A36" s="21">
        <v>28</v>
      </c>
      <c r="B36" s="29" t="s">
        <v>87</v>
      </c>
      <c r="C36" s="28" t="s">
        <v>88</v>
      </c>
      <c r="D36" s="25">
        <v>34678</v>
      </c>
      <c r="E36" s="26" t="s">
        <v>47</v>
      </c>
      <c r="F36" s="30" t="s">
        <v>32</v>
      </c>
      <c r="G36" s="24">
        <v>9</v>
      </c>
      <c r="H36" s="22" t="s">
        <v>10</v>
      </c>
      <c r="I36" s="20"/>
    </row>
    <row r="37" spans="1:9" s="3" customFormat="1" ht="27.75" customHeight="1">
      <c r="A37" s="21">
        <v>29</v>
      </c>
      <c r="B37" s="31" t="s">
        <v>89</v>
      </c>
      <c r="C37" s="32" t="s">
        <v>90</v>
      </c>
      <c r="D37" s="33">
        <v>34784</v>
      </c>
      <c r="E37" s="34" t="s">
        <v>41</v>
      </c>
      <c r="F37" s="30" t="s">
        <v>32</v>
      </c>
      <c r="G37" s="24">
        <v>8.3875</v>
      </c>
      <c r="H37" s="22" t="s">
        <v>10</v>
      </c>
      <c r="I37" s="20"/>
    </row>
    <row r="38" spans="1:9" s="3" customFormat="1" ht="27.75" customHeight="1">
      <c r="A38" s="21">
        <v>30</v>
      </c>
      <c r="B38" s="31" t="s">
        <v>91</v>
      </c>
      <c r="C38" s="32" t="s">
        <v>92</v>
      </c>
      <c r="D38" s="36">
        <v>35059</v>
      </c>
      <c r="E38" s="34" t="s">
        <v>61</v>
      </c>
      <c r="F38" s="30" t="s">
        <v>32</v>
      </c>
      <c r="G38" s="24">
        <v>8.3875</v>
      </c>
      <c r="H38" s="22" t="s">
        <v>10</v>
      </c>
      <c r="I38" s="20"/>
    </row>
    <row r="39" spans="1:9" s="3" customFormat="1" ht="27.75" customHeight="1">
      <c r="A39" s="21">
        <v>31</v>
      </c>
      <c r="B39" s="49" t="s">
        <v>93</v>
      </c>
      <c r="C39" s="50" t="s">
        <v>94</v>
      </c>
      <c r="D39" s="25">
        <v>34703</v>
      </c>
      <c r="E39" s="26" t="s">
        <v>44</v>
      </c>
      <c r="F39" s="30" t="s">
        <v>32</v>
      </c>
      <c r="G39" s="24">
        <v>8.5125</v>
      </c>
      <c r="H39" s="22" t="s">
        <v>10</v>
      </c>
      <c r="I39" s="20"/>
    </row>
    <row r="40" spans="1:9" s="3" customFormat="1" ht="27.75" customHeight="1">
      <c r="A40" s="21">
        <v>32</v>
      </c>
      <c r="B40" s="31" t="s">
        <v>95</v>
      </c>
      <c r="C40" s="32" t="s">
        <v>96</v>
      </c>
      <c r="D40" s="33">
        <v>35003</v>
      </c>
      <c r="E40" s="34" t="s">
        <v>47</v>
      </c>
      <c r="F40" s="30" t="s">
        <v>32</v>
      </c>
      <c r="G40" s="24">
        <v>8.6875</v>
      </c>
      <c r="H40" s="22" t="s">
        <v>10</v>
      </c>
      <c r="I40" s="20"/>
    </row>
    <row r="41" spans="1:9" s="3" customFormat="1" ht="27.75" customHeight="1">
      <c r="A41" s="21">
        <v>33</v>
      </c>
      <c r="B41" s="31" t="s">
        <v>97</v>
      </c>
      <c r="C41" s="32" t="s">
        <v>98</v>
      </c>
      <c r="D41" s="33">
        <v>34903</v>
      </c>
      <c r="E41" s="34" t="s">
        <v>41</v>
      </c>
      <c r="F41" s="30" t="s">
        <v>32</v>
      </c>
      <c r="G41" s="24">
        <v>8.625</v>
      </c>
      <c r="H41" s="22" t="s">
        <v>10</v>
      </c>
      <c r="I41" s="20"/>
    </row>
    <row r="42" spans="1:9" s="3" customFormat="1" ht="27.75" customHeight="1">
      <c r="A42" s="21">
        <v>34</v>
      </c>
      <c r="B42" s="31" t="s">
        <v>99</v>
      </c>
      <c r="C42" s="32" t="s">
        <v>98</v>
      </c>
      <c r="D42" s="33">
        <v>34224</v>
      </c>
      <c r="E42" s="34" t="s">
        <v>47</v>
      </c>
      <c r="F42" s="30" t="s">
        <v>32</v>
      </c>
      <c r="G42" s="24">
        <v>10</v>
      </c>
      <c r="H42" s="22" t="s">
        <v>10</v>
      </c>
      <c r="I42" s="20"/>
    </row>
    <row r="43" spans="1:9" s="3" customFormat="1" ht="27.75" customHeight="1">
      <c r="A43" s="21">
        <v>35</v>
      </c>
      <c r="B43" s="27" t="s">
        <v>100</v>
      </c>
      <c r="C43" s="28" t="s">
        <v>101</v>
      </c>
      <c r="D43" s="25">
        <v>34997</v>
      </c>
      <c r="E43" s="26" t="s">
        <v>47</v>
      </c>
      <c r="F43" s="30" t="s">
        <v>32</v>
      </c>
      <c r="G43" s="24">
        <v>8.5625</v>
      </c>
      <c r="H43" s="22" t="s">
        <v>10</v>
      </c>
      <c r="I43" s="20"/>
    </row>
    <row r="44" spans="1:9" s="3" customFormat="1" ht="27.75" customHeight="1">
      <c r="A44" s="21">
        <v>36</v>
      </c>
      <c r="B44" s="27" t="s">
        <v>102</v>
      </c>
      <c r="C44" s="23" t="s">
        <v>103</v>
      </c>
      <c r="D44" s="25">
        <v>34878</v>
      </c>
      <c r="E44" s="26" t="s">
        <v>41</v>
      </c>
      <c r="F44" s="30" t="s">
        <v>32</v>
      </c>
      <c r="G44" s="24">
        <v>8.9125</v>
      </c>
      <c r="H44" s="22" t="s">
        <v>10</v>
      </c>
      <c r="I44" s="20"/>
    </row>
    <row r="45" spans="1:9" s="3" customFormat="1" ht="27.75" customHeight="1">
      <c r="A45" s="21">
        <v>37</v>
      </c>
      <c r="B45" s="31" t="s">
        <v>104</v>
      </c>
      <c r="C45" s="32" t="s">
        <v>105</v>
      </c>
      <c r="D45" s="33">
        <v>34660</v>
      </c>
      <c r="E45" s="34" t="s">
        <v>41</v>
      </c>
      <c r="F45" s="30" t="s">
        <v>32</v>
      </c>
      <c r="G45" s="24">
        <v>8.275</v>
      </c>
      <c r="H45" s="22" t="s">
        <v>10</v>
      </c>
      <c r="I45" s="20"/>
    </row>
    <row r="46" spans="1:9" s="3" customFormat="1" ht="27.75" customHeight="1">
      <c r="A46" s="21">
        <v>38</v>
      </c>
      <c r="B46" s="31" t="s">
        <v>106</v>
      </c>
      <c r="C46" s="32" t="s">
        <v>105</v>
      </c>
      <c r="D46" s="33">
        <v>34933</v>
      </c>
      <c r="E46" s="34" t="s">
        <v>47</v>
      </c>
      <c r="F46" s="30" t="s">
        <v>32</v>
      </c>
      <c r="G46" s="24">
        <v>7.75</v>
      </c>
      <c r="H46" s="22" t="s">
        <v>9</v>
      </c>
      <c r="I46" s="20"/>
    </row>
    <row r="47" spans="1:9" s="3" customFormat="1" ht="27.75" customHeight="1">
      <c r="A47" s="21">
        <v>39</v>
      </c>
      <c r="B47" s="31" t="s">
        <v>107</v>
      </c>
      <c r="C47" s="32" t="s">
        <v>108</v>
      </c>
      <c r="D47" s="33">
        <v>34990</v>
      </c>
      <c r="E47" s="34" t="s">
        <v>41</v>
      </c>
      <c r="F47" s="30" t="s">
        <v>32</v>
      </c>
      <c r="G47" s="24">
        <v>9</v>
      </c>
      <c r="H47" s="22" t="s">
        <v>10</v>
      </c>
      <c r="I47" s="20"/>
    </row>
    <row r="48" spans="1:9" s="3" customFormat="1" ht="27.75" customHeight="1">
      <c r="A48" s="21">
        <v>40</v>
      </c>
      <c r="B48" s="31" t="s">
        <v>109</v>
      </c>
      <c r="C48" s="32" t="s">
        <v>110</v>
      </c>
      <c r="D48" s="33">
        <v>33990</v>
      </c>
      <c r="E48" s="34" t="s">
        <v>47</v>
      </c>
      <c r="F48" s="30" t="s">
        <v>32</v>
      </c>
      <c r="G48" s="24">
        <v>8.1875</v>
      </c>
      <c r="H48" s="22" t="s">
        <v>10</v>
      </c>
      <c r="I48" s="20"/>
    </row>
    <row r="49" spans="1:9" s="3" customFormat="1" ht="27.75" customHeight="1">
      <c r="A49" s="21">
        <v>41</v>
      </c>
      <c r="B49" s="27" t="s">
        <v>111</v>
      </c>
      <c r="C49" s="23" t="s">
        <v>112</v>
      </c>
      <c r="D49" s="25">
        <v>34704</v>
      </c>
      <c r="E49" s="26" t="s">
        <v>41</v>
      </c>
      <c r="F49" s="37" t="s">
        <v>113</v>
      </c>
      <c r="G49" s="24">
        <v>7.85</v>
      </c>
      <c r="H49" s="22" t="s">
        <v>9</v>
      </c>
      <c r="I49" s="20"/>
    </row>
    <row r="50" spans="1:9" s="3" customFormat="1" ht="27.75" customHeight="1">
      <c r="A50" s="21">
        <v>42</v>
      </c>
      <c r="B50" s="27" t="s">
        <v>114</v>
      </c>
      <c r="C50" s="23" t="s">
        <v>58</v>
      </c>
      <c r="D50" s="25">
        <v>34494</v>
      </c>
      <c r="E50" s="25" t="s">
        <v>47</v>
      </c>
      <c r="F50" s="30" t="s">
        <v>115</v>
      </c>
      <c r="G50" s="24">
        <v>7.3</v>
      </c>
      <c r="H50" s="22" t="s">
        <v>9</v>
      </c>
      <c r="I50" s="20"/>
    </row>
    <row r="51" spans="1:9" s="14" customFormat="1" ht="27.75" customHeight="1">
      <c r="A51" s="63" t="s">
        <v>118</v>
      </c>
      <c r="B51" s="63"/>
      <c r="C51" s="63"/>
      <c r="E51" s="15" t="s">
        <v>11</v>
      </c>
      <c r="F51" s="17">
        <f>COUNTIF($H$9:$H$50,"Giỏi")/COUNTA($H$9:$H$50)</f>
        <v>0.8571428571428571</v>
      </c>
      <c r="G51" s="13" t="s">
        <v>10</v>
      </c>
      <c r="H51" s="13" t="str">
        <f>CONCATENATE(COUNTIF($H$9:$H$50,"Giỏi")," HV")</f>
        <v>36 HV</v>
      </c>
      <c r="I51" s="16"/>
    </row>
    <row r="52" spans="1:9" s="12" customFormat="1" ht="27.75" customHeight="1">
      <c r="A52" s="13"/>
      <c r="B52" s="13"/>
      <c r="C52" s="13"/>
      <c r="E52" s="15" t="s">
        <v>11</v>
      </c>
      <c r="F52" s="17">
        <f>COUNTIF($H$9:$H$50,"Khá")/COUNTA($H$9:$H$50)</f>
        <v>0.14285714285714285</v>
      </c>
      <c r="G52" s="13" t="s">
        <v>9</v>
      </c>
      <c r="H52" s="13" t="str">
        <f>CONCATENATE(COUNTIF($H$9:$H$50,"Khá")," HV")</f>
        <v>6 HV</v>
      </c>
      <c r="I52" s="16"/>
    </row>
    <row r="53" spans="1:9" s="12" customFormat="1" ht="27.75" customHeight="1">
      <c r="A53" s="13"/>
      <c r="B53" s="13"/>
      <c r="C53" s="13"/>
      <c r="E53" s="15" t="s">
        <v>11</v>
      </c>
      <c r="F53" s="17">
        <f>COUNTIF($H$9:$H$50,"Trung Bình")/COUNTA($H$9:$H$50)</f>
        <v>0</v>
      </c>
      <c r="G53" s="13" t="s">
        <v>12</v>
      </c>
      <c r="H53" s="13" t="str">
        <f>CONCATENATE(COUNTIF($H$9:$H$50,"Trung Bình")," HV")</f>
        <v>0 HV</v>
      </c>
      <c r="I53" s="16"/>
    </row>
    <row r="54" spans="1:18" s="6" customFormat="1" ht="25.5" customHeight="1">
      <c r="A54" s="64" t="s">
        <v>13</v>
      </c>
      <c r="B54" s="64"/>
      <c r="C54" s="62" t="s">
        <v>7</v>
      </c>
      <c r="D54" s="62"/>
      <c r="E54" s="62" t="s">
        <v>20</v>
      </c>
      <c r="F54" s="62"/>
      <c r="G54" s="62"/>
      <c r="H54" s="62" t="s">
        <v>22</v>
      </c>
      <c r="I54" s="62"/>
      <c r="J54" s="5"/>
      <c r="R54" s="7"/>
    </row>
    <row r="55" spans="2:18" s="8" customFormat="1" ht="21" customHeight="1">
      <c r="B55" s="9"/>
      <c r="H55" s="53" t="s">
        <v>21</v>
      </c>
      <c r="I55" s="54"/>
      <c r="R55" s="10"/>
    </row>
    <row r="56" spans="2:18" s="8" customFormat="1" ht="21" customHeight="1">
      <c r="B56" s="9"/>
      <c r="R56" s="10"/>
    </row>
    <row r="57" spans="2:18" s="8" customFormat="1" ht="21" customHeight="1">
      <c r="B57" s="9"/>
      <c r="R57" s="10"/>
    </row>
    <row r="58" spans="2:18" s="8" customFormat="1" ht="21" customHeight="1">
      <c r="B58" s="9"/>
      <c r="R58" s="10"/>
    </row>
    <row r="59" spans="1:18" s="8" customFormat="1" ht="15.75">
      <c r="A59" s="51" t="s">
        <v>17</v>
      </c>
      <c r="B59" s="51"/>
      <c r="C59" s="51" t="s">
        <v>8</v>
      </c>
      <c r="D59" s="51"/>
      <c r="E59" s="51" t="s">
        <v>23</v>
      </c>
      <c r="F59" s="51"/>
      <c r="G59" s="51"/>
      <c r="H59" s="51" t="s">
        <v>14</v>
      </c>
      <c r="I59" s="51"/>
      <c r="J59" s="11"/>
      <c r="K59" s="11"/>
      <c r="R59" s="10"/>
    </row>
  </sheetData>
  <sheetProtection/>
  <mergeCells count="25">
    <mergeCell ref="D4:I4"/>
    <mergeCell ref="D2:I2"/>
    <mergeCell ref="C7:C8"/>
    <mergeCell ref="D7:D8"/>
    <mergeCell ref="H54:I54"/>
    <mergeCell ref="C54:D54"/>
    <mergeCell ref="E54:G54"/>
    <mergeCell ref="A51:C51"/>
    <mergeCell ref="A54:B54"/>
    <mergeCell ref="A1:C1"/>
    <mergeCell ref="A2:C2"/>
    <mergeCell ref="E7:E8"/>
    <mergeCell ref="I7:I8"/>
    <mergeCell ref="G7:G8"/>
    <mergeCell ref="D1:I1"/>
    <mergeCell ref="F7:F8"/>
    <mergeCell ref="D3:I3"/>
    <mergeCell ref="B7:B8"/>
    <mergeCell ref="H7:H8"/>
    <mergeCell ref="A59:B59"/>
    <mergeCell ref="H59:I59"/>
    <mergeCell ref="A7:A8"/>
    <mergeCell ref="C59:D59"/>
    <mergeCell ref="E59:G59"/>
    <mergeCell ref="H55:I55"/>
  </mergeCells>
  <printOptions horizontalCentered="1"/>
  <pageMargins left="0" right="0" top="0" bottom="0" header="0" footer="0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PageLayoutView="0" workbookViewId="0" topLeftCell="A1">
      <selection activeCell="D43" sqref="D43"/>
    </sheetView>
  </sheetViews>
  <sheetFormatPr defaultColWidth="9.00390625" defaultRowHeight="12.75"/>
  <cols>
    <col min="1" max="1" width="4.75390625" style="2" customWidth="1"/>
    <col min="2" max="2" width="22.625" style="2" customWidth="1"/>
    <col min="3" max="3" width="10.75390625" style="2" customWidth="1"/>
    <col min="4" max="4" width="11.75390625" style="2" customWidth="1"/>
    <col min="5" max="5" width="8.875" style="2" customWidth="1"/>
    <col min="6" max="6" width="9.375" style="2" customWidth="1"/>
    <col min="7" max="7" width="9.75390625" style="2" customWidth="1"/>
    <col min="8" max="8" width="12.25390625" style="2" customWidth="1"/>
    <col min="9" max="9" width="11.625" style="2" customWidth="1"/>
    <col min="10" max="10" width="5.25390625" style="2" customWidth="1"/>
    <col min="11" max="11" width="5.00390625" style="2" customWidth="1"/>
    <col min="12" max="12" width="3.75390625" style="2" customWidth="1"/>
    <col min="13" max="13" width="4.875" style="2" customWidth="1"/>
    <col min="14" max="14" width="4.75390625" style="2" customWidth="1"/>
    <col min="15" max="15" width="4.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21" customHeight="1">
      <c r="A1" s="55" t="s">
        <v>15</v>
      </c>
      <c r="B1" s="55"/>
      <c r="C1" s="55"/>
      <c r="D1" s="57" t="s">
        <v>25</v>
      </c>
      <c r="E1" s="57"/>
      <c r="F1" s="57"/>
      <c r="G1" s="57"/>
      <c r="H1" s="57"/>
      <c r="I1" s="57"/>
    </row>
    <row r="2" spans="1:9" ht="21" customHeight="1">
      <c r="A2" s="53" t="s">
        <v>16</v>
      </c>
      <c r="B2" s="53"/>
      <c r="C2" s="53"/>
      <c r="D2" s="57" t="s">
        <v>27</v>
      </c>
      <c r="E2" s="57"/>
      <c r="F2" s="57"/>
      <c r="G2" s="57"/>
      <c r="H2" s="57"/>
      <c r="I2" s="57"/>
    </row>
    <row r="3" spans="1:9" ht="21" customHeight="1">
      <c r="A3" s="40"/>
      <c r="B3" s="40"/>
      <c r="C3" s="40"/>
      <c r="D3" s="57" t="s">
        <v>28</v>
      </c>
      <c r="E3" s="57"/>
      <c r="F3" s="57"/>
      <c r="G3" s="57"/>
      <c r="H3" s="57"/>
      <c r="I3" s="57"/>
    </row>
    <row r="4" spans="2:9" ht="21" customHeight="1">
      <c r="B4" s="4"/>
      <c r="D4" s="59" t="s">
        <v>120</v>
      </c>
      <c r="E4" s="59"/>
      <c r="F4" s="59"/>
      <c r="G4" s="59"/>
      <c r="H4" s="59"/>
      <c r="I4" s="59"/>
    </row>
    <row r="5" spans="1:8" ht="27" customHeight="1">
      <c r="A5" s="19" t="s">
        <v>24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23.25" customHeight="1">
      <c r="A7" s="52" t="s">
        <v>3</v>
      </c>
      <c r="B7" s="58" t="s">
        <v>0</v>
      </c>
      <c r="C7" s="60" t="s">
        <v>1</v>
      </c>
      <c r="D7" s="56" t="s">
        <v>19</v>
      </c>
      <c r="E7" s="56" t="s">
        <v>4</v>
      </c>
      <c r="F7" s="56" t="s">
        <v>5</v>
      </c>
      <c r="G7" s="56" t="s">
        <v>2</v>
      </c>
      <c r="H7" s="56" t="s">
        <v>18</v>
      </c>
      <c r="I7" s="56" t="s">
        <v>6</v>
      </c>
    </row>
    <row r="8" spans="1:9" s="3" customFormat="1" ht="23.25" customHeight="1">
      <c r="A8" s="52"/>
      <c r="B8" s="58"/>
      <c r="C8" s="60"/>
      <c r="D8" s="61"/>
      <c r="E8" s="56"/>
      <c r="F8" s="56"/>
      <c r="G8" s="56"/>
      <c r="H8" s="56"/>
      <c r="I8" s="56"/>
    </row>
    <row r="9" spans="1:9" s="3" customFormat="1" ht="27.75" customHeight="1">
      <c r="A9" s="21">
        <v>1</v>
      </c>
      <c r="B9" s="31" t="s">
        <v>29</v>
      </c>
      <c r="C9" s="32" t="s">
        <v>30</v>
      </c>
      <c r="D9" s="33">
        <v>34755</v>
      </c>
      <c r="E9" s="34" t="s">
        <v>31</v>
      </c>
      <c r="F9" s="30" t="s">
        <v>32</v>
      </c>
      <c r="G9" s="24">
        <v>8.3</v>
      </c>
      <c r="H9" s="22" t="s">
        <v>10</v>
      </c>
      <c r="I9" s="20"/>
    </row>
    <row r="10" spans="1:9" s="3" customFormat="1" ht="27.75" customHeight="1">
      <c r="A10" s="21">
        <v>2</v>
      </c>
      <c r="B10" s="31" t="s">
        <v>116</v>
      </c>
      <c r="C10" s="32" t="s">
        <v>117</v>
      </c>
      <c r="D10" s="33">
        <v>34484</v>
      </c>
      <c r="E10" s="34" t="s">
        <v>69</v>
      </c>
      <c r="F10" s="30" t="s">
        <v>32</v>
      </c>
      <c r="G10" s="24">
        <v>7.62</v>
      </c>
      <c r="H10" s="22" t="s">
        <v>9</v>
      </c>
      <c r="I10" s="20"/>
    </row>
    <row r="11" spans="1:9" s="3" customFormat="1" ht="27.75" customHeight="1">
      <c r="A11" s="21">
        <v>3</v>
      </c>
      <c r="B11" s="27" t="s">
        <v>33</v>
      </c>
      <c r="C11" s="23" t="s">
        <v>34</v>
      </c>
      <c r="D11" s="25">
        <v>34804</v>
      </c>
      <c r="E11" s="26" t="s">
        <v>35</v>
      </c>
      <c r="F11" s="30" t="s">
        <v>32</v>
      </c>
      <c r="G11" s="24">
        <v>8.9</v>
      </c>
      <c r="H11" s="22" t="s">
        <v>10</v>
      </c>
      <c r="I11" s="20"/>
    </row>
    <row r="12" spans="1:9" s="3" customFormat="1" ht="27.75" customHeight="1">
      <c r="A12" s="21">
        <v>4</v>
      </c>
      <c r="B12" s="27" t="s">
        <v>36</v>
      </c>
      <c r="C12" s="23" t="s">
        <v>37</v>
      </c>
      <c r="D12" s="25">
        <v>34366</v>
      </c>
      <c r="E12" s="26" t="s">
        <v>38</v>
      </c>
      <c r="F12" s="30" t="s">
        <v>32</v>
      </c>
      <c r="G12" s="24">
        <v>7.6</v>
      </c>
      <c r="H12" s="22" t="s">
        <v>9</v>
      </c>
      <c r="I12" s="20"/>
    </row>
    <row r="13" spans="1:9" s="3" customFormat="1" ht="27.75" customHeight="1">
      <c r="A13" s="21">
        <v>5</v>
      </c>
      <c r="B13" s="27" t="s">
        <v>39</v>
      </c>
      <c r="C13" s="23" t="s">
        <v>40</v>
      </c>
      <c r="D13" s="25">
        <v>34846</v>
      </c>
      <c r="E13" s="26" t="s">
        <v>41</v>
      </c>
      <c r="F13" s="30" t="s">
        <v>32</v>
      </c>
      <c r="G13" s="24">
        <v>7.040000000000001</v>
      </c>
      <c r="H13" s="22" t="s">
        <v>9</v>
      </c>
      <c r="I13" s="20"/>
    </row>
    <row r="14" spans="1:9" s="3" customFormat="1" ht="27.75" customHeight="1">
      <c r="A14" s="21">
        <v>6</v>
      </c>
      <c r="B14" s="31" t="s">
        <v>42</v>
      </c>
      <c r="C14" s="32" t="s">
        <v>43</v>
      </c>
      <c r="D14" s="33">
        <v>34560</v>
      </c>
      <c r="E14" s="34" t="s">
        <v>44</v>
      </c>
      <c r="F14" s="30" t="s">
        <v>32</v>
      </c>
      <c r="G14" s="24">
        <v>7.840000000000001</v>
      </c>
      <c r="H14" s="22" t="s">
        <v>9</v>
      </c>
      <c r="I14" s="20"/>
    </row>
    <row r="15" spans="1:9" s="3" customFormat="1" ht="27.75" customHeight="1">
      <c r="A15" s="21">
        <v>7</v>
      </c>
      <c r="B15" s="31" t="s">
        <v>45</v>
      </c>
      <c r="C15" s="32" t="s">
        <v>46</v>
      </c>
      <c r="D15" s="33">
        <v>35007</v>
      </c>
      <c r="E15" s="34" t="s">
        <v>47</v>
      </c>
      <c r="F15" s="30" t="s">
        <v>32</v>
      </c>
      <c r="G15" s="24">
        <v>8.2</v>
      </c>
      <c r="H15" s="22" t="s">
        <v>10</v>
      </c>
      <c r="I15" s="20"/>
    </row>
    <row r="16" spans="1:9" s="3" customFormat="1" ht="27.75" customHeight="1">
      <c r="A16" s="21">
        <v>8</v>
      </c>
      <c r="B16" s="31" t="s">
        <v>48</v>
      </c>
      <c r="C16" s="32" t="s">
        <v>49</v>
      </c>
      <c r="D16" s="33">
        <v>34713</v>
      </c>
      <c r="E16" s="34" t="s">
        <v>41</v>
      </c>
      <c r="F16" s="30" t="s">
        <v>32</v>
      </c>
      <c r="G16" s="24">
        <v>8.5</v>
      </c>
      <c r="H16" s="22" t="s">
        <v>10</v>
      </c>
      <c r="I16" s="20"/>
    </row>
    <row r="17" spans="1:9" s="3" customFormat="1" ht="27.75" customHeight="1">
      <c r="A17" s="21">
        <v>9</v>
      </c>
      <c r="B17" s="31" t="s">
        <v>50</v>
      </c>
      <c r="C17" s="46" t="s">
        <v>51</v>
      </c>
      <c r="D17" s="47">
        <v>35029</v>
      </c>
      <c r="E17" s="48" t="s">
        <v>41</v>
      </c>
      <c r="F17" s="30" t="s">
        <v>32</v>
      </c>
      <c r="G17" s="24">
        <v>8.1</v>
      </c>
      <c r="H17" s="22" t="s">
        <v>10</v>
      </c>
      <c r="I17" s="20"/>
    </row>
    <row r="18" spans="1:9" s="3" customFormat="1" ht="27.75" customHeight="1">
      <c r="A18" s="21">
        <v>10</v>
      </c>
      <c r="B18" s="31" t="s">
        <v>52</v>
      </c>
      <c r="C18" s="32" t="s">
        <v>53</v>
      </c>
      <c r="D18" s="33">
        <v>34866</v>
      </c>
      <c r="E18" s="34" t="s">
        <v>41</v>
      </c>
      <c r="F18" s="30" t="s">
        <v>32</v>
      </c>
      <c r="G18" s="24">
        <v>8.3</v>
      </c>
      <c r="H18" s="22" t="s">
        <v>10</v>
      </c>
      <c r="I18" s="20"/>
    </row>
    <row r="19" spans="1:9" s="3" customFormat="1" ht="27.75" customHeight="1">
      <c r="A19" s="21">
        <v>11</v>
      </c>
      <c r="B19" s="31" t="s">
        <v>54</v>
      </c>
      <c r="C19" s="35" t="s">
        <v>55</v>
      </c>
      <c r="D19" s="33">
        <v>34560</v>
      </c>
      <c r="E19" s="34" t="s">
        <v>44</v>
      </c>
      <c r="F19" s="30" t="s">
        <v>32</v>
      </c>
      <c r="G19" s="24">
        <v>7.840000000000001</v>
      </c>
      <c r="H19" s="22" t="s">
        <v>9</v>
      </c>
      <c r="I19" s="20"/>
    </row>
    <row r="20" spans="1:9" s="3" customFormat="1" ht="27.75" customHeight="1">
      <c r="A20" s="21">
        <v>12</v>
      </c>
      <c r="B20" s="31" t="s">
        <v>56</v>
      </c>
      <c r="C20" s="32" t="s">
        <v>57</v>
      </c>
      <c r="D20" s="33">
        <v>34824</v>
      </c>
      <c r="E20" s="34" t="s">
        <v>47</v>
      </c>
      <c r="F20" s="30" t="s">
        <v>32</v>
      </c>
      <c r="G20" s="24">
        <v>8.1</v>
      </c>
      <c r="H20" s="22" t="s">
        <v>10</v>
      </c>
      <c r="I20" s="20"/>
    </row>
    <row r="21" spans="1:9" s="3" customFormat="1" ht="27.75" customHeight="1">
      <c r="A21" s="21">
        <v>13</v>
      </c>
      <c r="B21" s="27" t="s">
        <v>59</v>
      </c>
      <c r="C21" s="23" t="s">
        <v>60</v>
      </c>
      <c r="D21" s="25">
        <v>34754</v>
      </c>
      <c r="E21" s="26" t="s">
        <v>61</v>
      </c>
      <c r="F21" s="30" t="s">
        <v>32</v>
      </c>
      <c r="G21" s="24">
        <v>8.64</v>
      </c>
      <c r="H21" s="22" t="s">
        <v>10</v>
      </c>
      <c r="I21" s="20"/>
    </row>
    <row r="22" spans="1:9" s="3" customFormat="1" ht="27.75" customHeight="1">
      <c r="A22" s="21">
        <v>14</v>
      </c>
      <c r="B22" s="19" t="s">
        <v>62</v>
      </c>
      <c r="C22" s="39" t="s">
        <v>63</v>
      </c>
      <c r="D22" s="33">
        <v>34497</v>
      </c>
      <c r="E22" s="34" t="s">
        <v>64</v>
      </c>
      <c r="F22" s="30" t="s">
        <v>32</v>
      </c>
      <c r="G22" s="24">
        <v>8.3</v>
      </c>
      <c r="H22" s="22" t="s">
        <v>10</v>
      </c>
      <c r="I22" s="20"/>
    </row>
    <row r="23" spans="1:9" s="3" customFormat="1" ht="27.75" customHeight="1">
      <c r="A23" s="21">
        <v>15</v>
      </c>
      <c r="B23" s="31" t="s">
        <v>65</v>
      </c>
      <c r="C23" s="32" t="s">
        <v>66</v>
      </c>
      <c r="D23" s="33">
        <v>34335</v>
      </c>
      <c r="E23" s="34" t="s">
        <v>47</v>
      </c>
      <c r="F23" s="30" t="s">
        <v>32</v>
      </c>
      <c r="G23" s="24">
        <v>7.040000000000001</v>
      </c>
      <c r="H23" s="22" t="s">
        <v>9</v>
      </c>
      <c r="I23" s="38"/>
    </row>
    <row r="24" spans="1:9" s="3" customFormat="1" ht="27.75" customHeight="1">
      <c r="A24" s="21">
        <v>16</v>
      </c>
      <c r="B24" s="31" t="s">
        <v>67</v>
      </c>
      <c r="C24" s="32" t="s">
        <v>68</v>
      </c>
      <c r="D24" s="33">
        <v>33965</v>
      </c>
      <c r="E24" s="33" t="s">
        <v>69</v>
      </c>
      <c r="F24" s="30" t="s">
        <v>32</v>
      </c>
      <c r="G24" s="24">
        <v>8.540000000000001</v>
      </c>
      <c r="H24" s="22" t="s">
        <v>10</v>
      </c>
      <c r="I24" s="38"/>
    </row>
    <row r="25" spans="1:9" s="3" customFormat="1" ht="27.75" customHeight="1">
      <c r="A25" s="21">
        <v>17</v>
      </c>
      <c r="B25" s="19" t="s">
        <v>70</v>
      </c>
      <c r="C25" s="39" t="s">
        <v>71</v>
      </c>
      <c r="D25" s="33">
        <v>34854</v>
      </c>
      <c r="E25" s="34" t="s">
        <v>47</v>
      </c>
      <c r="F25" s="30" t="s">
        <v>32</v>
      </c>
      <c r="G25" s="24">
        <v>8.8</v>
      </c>
      <c r="H25" s="22" t="s">
        <v>10</v>
      </c>
      <c r="I25" s="38"/>
    </row>
    <row r="26" spans="1:17" s="43" customFormat="1" ht="27.75" customHeight="1">
      <c r="A26" s="21">
        <v>18</v>
      </c>
      <c r="B26" s="31" t="s">
        <v>72</v>
      </c>
      <c r="C26" s="35" t="s">
        <v>73</v>
      </c>
      <c r="D26" s="33">
        <v>34490</v>
      </c>
      <c r="E26" s="34" t="s">
        <v>44</v>
      </c>
      <c r="F26" s="30" t="s">
        <v>32</v>
      </c>
      <c r="G26" s="41">
        <v>9.120000000000001</v>
      </c>
      <c r="H26" s="42" t="s">
        <v>10</v>
      </c>
      <c r="I26" s="45"/>
      <c r="J26" s="44"/>
      <c r="K26" s="44"/>
      <c r="L26" s="44"/>
      <c r="M26" s="44"/>
      <c r="N26" s="44"/>
      <c r="O26" s="44"/>
      <c r="P26" s="44"/>
      <c r="Q26" s="44"/>
    </row>
    <row r="27" spans="1:9" s="3" customFormat="1" ht="27.75" customHeight="1">
      <c r="A27" s="21">
        <v>19</v>
      </c>
      <c r="B27" s="27" t="s">
        <v>76</v>
      </c>
      <c r="C27" s="23" t="s">
        <v>77</v>
      </c>
      <c r="D27" s="25">
        <v>34752</v>
      </c>
      <c r="E27" s="26" t="s">
        <v>41</v>
      </c>
      <c r="F27" s="30" t="s">
        <v>32</v>
      </c>
      <c r="G27" s="24">
        <v>7.840000000000001</v>
      </c>
      <c r="H27" s="22" t="s">
        <v>9</v>
      </c>
      <c r="I27" s="38"/>
    </row>
    <row r="28" spans="1:9" s="3" customFormat="1" ht="27.75" customHeight="1">
      <c r="A28" s="21">
        <v>20</v>
      </c>
      <c r="B28" s="31" t="s">
        <v>78</v>
      </c>
      <c r="C28" s="32" t="s">
        <v>79</v>
      </c>
      <c r="D28" s="33">
        <v>35051</v>
      </c>
      <c r="E28" s="34" t="s">
        <v>35</v>
      </c>
      <c r="F28" s="30" t="s">
        <v>32</v>
      </c>
      <c r="G28" s="24">
        <v>7.94</v>
      </c>
      <c r="H28" s="22" t="s">
        <v>9</v>
      </c>
      <c r="I28" s="38"/>
    </row>
    <row r="29" spans="1:9" s="3" customFormat="1" ht="27.75" customHeight="1">
      <c r="A29" s="21">
        <v>21</v>
      </c>
      <c r="B29" s="27" t="s">
        <v>80</v>
      </c>
      <c r="C29" s="23" t="s">
        <v>79</v>
      </c>
      <c r="D29" s="25">
        <v>34933</v>
      </c>
      <c r="E29" s="26" t="s">
        <v>47</v>
      </c>
      <c r="F29" s="30" t="s">
        <v>32</v>
      </c>
      <c r="G29" s="24">
        <v>8.8</v>
      </c>
      <c r="H29" s="22" t="s">
        <v>10</v>
      </c>
      <c r="I29" s="20"/>
    </row>
    <row r="30" spans="1:9" s="3" customFormat="1" ht="27.75" customHeight="1">
      <c r="A30" s="21">
        <v>22</v>
      </c>
      <c r="B30" s="31" t="s">
        <v>83</v>
      </c>
      <c r="C30" s="32" t="s">
        <v>84</v>
      </c>
      <c r="D30" s="33">
        <v>34805</v>
      </c>
      <c r="E30" s="34" t="s">
        <v>41</v>
      </c>
      <c r="F30" s="30" t="s">
        <v>32</v>
      </c>
      <c r="G30" s="24">
        <v>8.3</v>
      </c>
      <c r="H30" s="22" t="s">
        <v>10</v>
      </c>
      <c r="I30" s="20"/>
    </row>
    <row r="31" spans="1:9" s="3" customFormat="1" ht="27.75" customHeight="1">
      <c r="A31" s="21">
        <v>23</v>
      </c>
      <c r="B31" s="31" t="s">
        <v>85</v>
      </c>
      <c r="C31" s="23" t="s">
        <v>86</v>
      </c>
      <c r="D31" s="33">
        <v>34653</v>
      </c>
      <c r="E31" s="34" t="s">
        <v>41</v>
      </c>
      <c r="F31" s="30" t="s">
        <v>32</v>
      </c>
      <c r="G31" s="24">
        <v>7.18</v>
      </c>
      <c r="H31" s="22" t="s">
        <v>9</v>
      </c>
      <c r="I31" s="20"/>
    </row>
    <row r="32" spans="1:9" s="3" customFormat="1" ht="27.75" customHeight="1">
      <c r="A32" s="21">
        <v>24</v>
      </c>
      <c r="B32" s="27" t="s">
        <v>65</v>
      </c>
      <c r="C32" s="23" t="s">
        <v>86</v>
      </c>
      <c r="D32" s="25">
        <v>34779</v>
      </c>
      <c r="E32" s="26" t="s">
        <v>44</v>
      </c>
      <c r="F32" s="30" t="s">
        <v>32</v>
      </c>
      <c r="G32" s="24">
        <v>7.44</v>
      </c>
      <c r="H32" s="22" t="s">
        <v>9</v>
      </c>
      <c r="I32" s="20"/>
    </row>
    <row r="33" spans="1:9" s="3" customFormat="1" ht="27.75" customHeight="1">
      <c r="A33" s="21">
        <v>25</v>
      </c>
      <c r="B33" s="29" t="s">
        <v>87</v>
      </c>
      <c r="C33" s="28" t="s">
        <v>88</v>
      </c>
      <c r="D33" s="25">
        <v>34678</v>
      </c>
      <c r="E33" s="26" t="s">
        <v>47</v>
      </c>
      <c r="F33" s="30" t="s">
        <v>32</v>
      </c>
      <c r="G33" s="24">
        <v>8.120000000000001</v>
      </c>
      <c r="H33" s="22" t="s">
        <v>10</v>
      </c>
      <c r="I33" s="20"/>
    </row>
    <row r="34" spans="1:9" s="3" customFormat="1" ht="27.75" customHeight="1">
      <c r="A34" s="21">
        <v>26</v>
      </c>
      <c r="B34" s="31" t="s">
        <v>89</v>
      </c>
      <c r="C34" s="32" t="s">
        <v>90</v>
      </c>
      <c r="D34" s="33">
        <v>34784</v>
      </c>
      <c r="E34" s="34" t="s">
        <v>41</v>
      </c>
      <c r="F34" s="30" t="s">
        <v>32</v>
      </c>
      <c r="G34" s="24">
        <v>7.94</v>
      </c>
      <c r="H34" s="22" t="s">
        <v>9</v>
      </c>
      <c r="I34" s="20"/>
    </row>
    <row r="35" spans="1:9" s="3" customFormat="1" ht="27.75" customHeight="1">
      <c r="A35" s="21">
        <v>27</v>
      </c>
      <c r="B35" s="31" t="s">
        <v>91</v>
      </c>
      <c r="C35" s="32" t="s">
        <v>92</v>
      </c>
      <c r="D35" s="36">
        <v>35059</v>
      </c>
      <c r="E35" s="34" t="s">
        <v>61</v>
      </c>
      <c r="F35" s="30" t="s">
        <v>32</v>
      </c>
      <c r="G35" s="24">
        <v>7.94</v>
      </c>
      <c r="H35" s="22" t="s">
        <v>9</v>
      </c>
      <c r="I35" s="20"/>
    </row>
    <row r="36" spans="1:9" s="3" customFormat="1" ht="27.75" customHeight="1">
      <c r="A36" s="21">
        <v>28</v>
      </c>
      <c r="B36" s="49" t="s">
        <v>93</v>
      </c>
      <c r="C36" s="50" t="s">
        <v>94</v>
      </c>
      <c r="D36" s="25">
        <v>34703</v>
      </c>
      <c r="E36" s="26" t="s">
        <v>44</v>
      </c>
      <c r="F36" s="30" t="s">
        <v>32</v>
      </c>
      <c r="G36" s="24">
        <v>7.24</v>
      </c>
      <c r="H36" s="22" t="s">
        <v>9</v>
      </c>
      <c r="I36" s="20"/>
    </row>
    <row r="37" spans="1:9" s="3" customFormat="1" ht="27.75" customHeight="1">
      <c r="A37" s="21">
        <v>29</v>
      </c>
      <c r="B37" s="31" t="s">
        <v>95</v>
      </c>
      <c r="C37" s="32" t="s">
        <v>96</v>
      </c>
      <c r="D37" s="33">
        <v>35003</v>
      </c>
      <c r="E37" s="34" t="s">
        <v>47</v>
      </c>
      <c r="F37" s="30" t="s">
        <v>32</v>
      </c>
      <c r="G37" s="24">
        <v>7.9</v>
      </c>
      <c r="H37" s="22" t="s">
        <v>9</v>
      </c>
      <c r="I37" s="20"/>
    </row>
    <row r="38" spans="1:9" s="3" customFormat="1" ht="27.75" customHeight="1">
      <c r="A38" s="21">
        <v>30</v>
      </c>
      <c r="B38" s="31" t="s">
        <v>97</v>
      </c>
      <c r="C38" s="32" t="s">
        <v>98</v>
      </c>
      <c r="D38" s="33">
        <v>34903</v>
      </c>
      <c r="E38" s="34" t="s">
        <v>41</v>
      </c>
      <c r="F38" s="30" t="s">
        <v>32</v>
      </c>
      <c r="G38" s="24">
        <v>7.5</v>
      </c>
      <c r="H38" s="22" t="s">
        <v>9</v>
      </c>
      <c r="I38" s="20"/>
    </row>
    <row r="39" spans="1:9" s="3" customFormat="1" ht="27.75" customHeight="1">
      <c r="A39" s="21">
        <v>31</v>
      </c>
      <c r="B39" s="31" t="s">
        <v>99</v>
      </c>
      <c r="C39" s="32" t="s">
        <v>98</v>
      </c>
      <c r="D39" s="33">
        <v>34224</v>
      </c>
      <c r="E39" s="34" t="s">
        <v>47</v>
      </c>
      <c r="F39" s="30" t="s">
        <v>32</v>
      </c>
      <c r="G39" s="24">
        <v>9.6</v>
      </c>
      <c r="H39" s="22" t="s">
        <v>10</v>
      </c>
      <c r="I39" s="20"/>
    </row>
    <row r="40" spans="1:9" s="3" customFormat="1" ht="27.75" customHeight="1">
      <c r="A40" s="21">
        <v>32</v>
      </c>
      <c r="B40" s="27" t="s">
        <v>100</v>
      </c>
      <c r="C40" s="28" t="s">
        <v>101</v>
      </c>
      <c r="D40" s="25">
        <v>34997</v>
      </c>
      <c r="E40" s="26" t="s">
        <v>47</v>
      </c>
      <c r="F40" s="30" t="s">
        <v>32</v>
      </c>
      <c r="G40" s="24">
        <v>7.92</v>
      </c>
      <c r="H40" s="22" t="s">
        <v>9</v>
      </c>
      <c r="I40" s="20"/>
    </row>
    <row r="41" spans="1:9" s="3" customFormat="1" ht="27.75" customHeight="1">
      <c r="A41" s="21">
        <v>33</v>
      </c>
      <c r="B41" s="27" t="s">
        <v>102</v>
      </c>
      <c r="C41" s="23" t="s">
        <v>103</v>
      </c>
      <c r="D41" s="25">
        <v>34878</v>
      </c>
      <c r="E41" s="26" t="s">
        <v>41</v>
      </c>
      <c r="F41" s="30" t="s">
        <v>32</v>
      </c>
      <c r="G41" s="24">
        <v>8.28</v>
      </c>
      <c r="H41" s="22" t="s">
        <v>10</v>
      </c>
      <c r="I41" s="20"/>
    </row>
    <row r="42" spans="1:9" s="3" customFormat="1" ht="27.75" customHeight="1">
      <c r="A42" s="21">
        <v>34</v>
      </c>
      <c r="B42" s="31" t="s">
        <v>104</v>
      </c>
      <c r="C42" s="32" t="s">
        <v>105</v>
      </c>
      <c r="D42" s="33">
        <v>34660</v>
      </c>
      <c r="E42" s="34" t="s">
        <v>41</v>
      </c>
      <c r="F42" s="30" t="s">
        <v>32</v>
      </c>
      <c r="G42" s="24">
        <v>7.76</v>
      </c>
      <c r="H42" s="22" t="s">
        <v>9</v>
      </c>
      <c r="I42" s="20"/>
    </row>
    <row r="43" spans="1:9" s="3" customFormat="1" ht="27.75" customHeight="1">
      <c r="A43" s="21">
        <v>35</v>
      </c>
      <c r="B43" s="31" t="s">
        <v>106</v>
      </c>
      <c r="C43" s="32" t="s">
        <v>105</v>
      </c>
      <c r="D43" s="33">
        <v>34933</v>
      </c>
      <c r="E43" s="34" t="s">
        <v>47</v>
      </c>
      <c r="F43" s="30" t="s">
        <v>32</v>
      </c>
      <c r="G43" s="24">
        <v>7.32</v>
      </c>
      <c r="H43" s="22" t="s">
        <v>9</v>
      </c>
      <c r="I43" s="20"/>
    </row>
    <row r="44" spans="1:9" s="3" customFormat="1" ht="27.75" customHeight="1">
      <c r="A44" s="21">
        <v>36</v>
      </c>
      <c r="B44" s="31" t="s">
        <v>107</v>
      </c>
      <c r="C44" s="32" t="s">
        <v>108</v>
      </c>
      <c r="D44" s="33">
        <v>34990</v>
      </c>
      <c r="E44" s="34" t="s">
        <v>41</v>
      </c>
      <c r="F44" s="30" t="s">
        <v>32</v>
      </c>
      <c r="G44" s="24">
        <v>8</v>
      </c>
      <c r="H44" s="22" t="s">
        <v>10</v>
      </c>
      <c r="I44" s="20"/>
    </row>
    <row r="45" spans="1:9" s="3" customFormat="1" ht="27.75" customHeight="1">
      <c r="A45" s="21">
        <v>37</v>
      </c>
      <c r="B45" s="31" t="s">
        <v>109</v>
      </c>
      <c r="C45" s="32" t="s">
        <v>110</v>
      </c>
      <c r="D45" s="33">
        <v>33990</v>
      </c>
      <c r="E45" s="34" t="s">
        <v>47</v>
      </c>
      <c r="F45" s="30" t="s">
        <v>32</v>
      </c>
      <c r="G45" s="24">
        <v>7.3</v>
      </c>
      <c r="H45" s="22" t="s">
        <v>9</v>
      </c>
      <c r="I45" s="20"/>
    </row>
    <row r="46" spans="1:9" s="3" customFormat="1" ht="27.75" customHeight="1">
      <c r="A46" s="21">
        <v>38</v>
      </c>
      <c r="B46" s="27" t="s">
        <v>111</v>
      </c>
      <c r="C46" s="23" t="s">
        <v>112</v>
      </c>
      <c r="D46" s="25">
        <v>34704</v>
      </c>
      <c r="E46" s="26" t="s">
        <v>41</v>
      </c>
      <c r="F46" s="37" t="s">
        <v>113</v>
      </c>
      <c r="G46" s="24">
        <v>7.76</v>
      </c>
      <c r="H46" s="22" t="s">
        <v>9</v>
      </c>
      <c r="I46" s="20"/>
    </row>
    <row r="47" spans="1:9" s="3" customFormat="1" ht="27.75" customHeight="1">
      <c r="A47" s="21">
        <v>39</v>
      </c>
      <c r="B47" s="27" t="s">
        <v>114</v>
      </c>
      <c r="C47" s="23" t="s">
        <v>58</v>
      </c>
      <c r="D47" s="25">
        <v>34494</v>
      </c>
      <c r="E47" s="25" t="s">
        <v>47</v>
      </c>
      <c r="F47" s="30" t="s">
        <v>115</v>
      </c>
      <c r="G47" s="24">
        <v>7.43</v>
      </c>
      <c r="H47" s="22" t="s">
        <v>9</v>
      </c>
      <c r="I47" s="20"/>
    </row>
    <row r="48" spans="1:9" s="14" customFormat="1" ht="28.5" customHeight="1">
      <c r="A48" s="63" t="s">
        <v>121</v>
      </c>
      <c r="B48" s="63"/>
      <c r="C48" s="63"/>
      <c r="E48" s="15" t="s">
        <v>11</v>
      </c>
      <c r="F48" s="17">
        <f>COUNTIF($H$9:$H$47,"Giỏi")/COUNTA($H$9:$H$47)</f>
        <v>0.46153846153846156</v>
      </c>
      <c r="G48" s="13" t="s">
        <v>10</v>
      </c>
      <c r="H48" s="13" t="str">
        <f>CONCATENATE(COUNTIF($H$9:$H$47,"Giỏi")," HV")</f>
        <v>18 HV</v>
      </c>
      <c r="I48" s="16"/>
    </row>
    <row r="49" spans="1:9" s="12" customFormat="1" ht="28.5" customHeight="1">
      <c r="A49" s="13"/>
      <c r="B49" s="13"/>
      <c r="C49" s="13"/>
      <c r="E49" s="15" t="s">
        <v>11</v>
      </c>
      <c r="F49" s="17">
        <f>COUNTIF($H$9:$H$47,"Khá")/COUNTA($H$9:$H$47)</f>
        <v>0.5384615384615384</v>
      </c>
      <c r="G49" s="13" t="s">
        <v>9</v>
      </c>
      <c r="H49" s="13" t="str">
        <f>CONCATENATE(COUNTIF($H$9:$H$47,"Khá")," HV")</f>
        <v>21 HV</v>
      </c>
      <c r="I49" s="16"/>
    </row>
    <row r="50" spans="1:9" s="12" customFormat="1" ht="28.5" customHeight="1">
      <c r="A50" s="13"/>
      <c r="B50" s="13"/>
      <c r="C50" s="13"/>
      <c r="E50" s="15" t="s">
        <v>11</v>
      </c>
      <c r="F50" s="17">
        <f>COUNTIF($H$9:$H$47,"Trung Bình")/COUNTA($H$9:$H$47)</f>
        <v>0</v>
      </c>
      <c r="G50" s="13" t="s">
        <v>12</v>
      </c>
      <c r="H50" s="13" t="str">
        <f>CONCATENATE(COUNTIF($H$9:$H$47,"Trung Bình")," HV")</f>
        <v>0 HV</v>
      </c>
      <c r="I50" s="16"/>
    </row>
    <row r="51" spans="1:18" s="6" customFormat="1" ht="25.5" customHeight="1">
      <c r="A51" s="64" t="s">
        <v>13</v>
      </c>
      <c r="B51" s="64"/>
      <c r="C51" s="62" t="s">
        <v>7</v>
      </c>
      <c r="D51" s="62"/>
      <c r="E51" s="62" t="s">
        <v>20</v>
      </c>
      <c r="F51" s="62"/>
      <c r="G51" s="62"/>
      <c r="H51" s="62" t="s">
        <v>22</v>
      </c>
      <c r="I51" s="62"/>
      <c r="J51" s="5"/>
      <c r="R51" s="7"/>
    </row>
    <row r="52" spans="2:18" s="8" customFormat="1" ht="20.25" customHeight="1">
      <c r="B52" s="9"/>
      <c r="H52" s="53" t="s">
        <v>21</v>
      </c>
      <c r="I52" s="54"/>
      <c r="R52" s="10"/>
    </row>
    <row r="53" spans="2:18" s="8" customFormat="1" ht="21" customHeight="1">
      <c r="B53" s="9"/>
      <c r="R53" s="10"/>
    </row>
    <row r="54" spans="2:18" s="8" customFormat="1" ht="21" customHeight="1">
      <c r="B54" s="9"/>
      <c r="R54" s="10"/>
    </row>
    <row r="55" spans="2:18" s="8" customFormat="1" ht="21" customHeight="1">
      <c r="B55" s="9"/>
      <c r="R55" s="10"/>
    </row>
    <row r="56" spans="1:18" s="8" customFormat="1" ht="15.75">
      <c r="A56" s="51" t="s">
        <v>17</v>
      </c>
      <c r="B56" s="51"/>
      <c r="C56" s="51" t="s">
        <v>8</v>
      </c>
      <c r="D56" s="51"/>
      <c r="E56" s="51" t="s">
        <v>23</v>
      </c>
      <c r="F56" s="51"/>
      <c r="G56" s="51"/>
      <c r="H56" s="51" t="s">
        <v>14</v>
      </c>
      <c r="I56" s="51"/>
      <c r="J56" s="11"/>
      <c r="K56" s="11"/>
      <c r="R56" s="10"/>
    </row>
  </sheetData>
  <sheetProtection/>
  <mergeCells count="25">
    <mergeCell ref="A1:C1"/>
    <mergeCell ref="D1:I1"/>
    <mergeCell ref="A2:C2"/>
    <mergeCell ref="D2:I2"/>
    <mergeCell ref="D3:I3"/>
    <mergeCell ref="D4:I4"/>
    <mergeCell ref="C51:D51"/>
    <mergeCell ref="E51:G51"/>
    <mergeCell ref="H51:I51"/>
    <mergeCell ref="A7:A8"/>
    <mergeCell ref="B7:B8"/>
    <mergeCell ref="C7:C8"/>
    <mergeCell ref="D7:D8"/>
    <mergeCell ref="E7:E8"/>
    <mergeCell ref="F7:F8"/>
    <mergeCell ref="H52:I52"/>
    <mergeCell ref="A56:B56"/>
    <mergeCell ref="C56:D56"/>
    <mergeCell ref="E56:G56"/>
    <mergeCell ref="H56:I56"/>
    <mergeCell ref="G7:G8"/>
    <mergeCell ref="H7:H8"/>
    <mergeCell ref="I7:I8"/>
    <mergeCell ref="A48:C48"/>
    <mergeCell ref="A51:B51"/>
  </mergeCells>
  <printOptions horizontalCentered="1"/>
  <pageMargins left="0" right="0" top="0" bottom="0" header="0" footer="0"/>
  <pageSetup horizontalDpi="720" verticalDpi="7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2017-04-05T02:52:48Z</cp:lastPrinted>
  <dcterms:created xsi:type="dcterms:W3CDTF">2004-10-19T15:07:24Z</dcterms:created>
  <dcterms:modified xsi:type="dcterms:W3CDTF">2017-04-05T02:54:02Z</dcterms:modified>
  <cp:category/>
  <cp:version/>
  <cp:contentType/>
  <cp:contentStatus/>
</cp:coreProperties>
</file>