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75KT" sheetId="1" r:id="rId1"/>
  </sheets>
  <definedNames/>
  <calcPr fullCalcOnLoad="1"/>
</workbook>
</file>

<file path=xl/sharedStrings.xml><?xml version="1.0" encoding="utf-8"?>
<sst xmlns="http://schemas.openxmlformats.org/spreadsheetml/2006/main" count="169" uniqueCount="84">
  <si>
    <t>PGS.TS. Lê Đức Toàn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</si>
  <si>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</si>
  <si>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</si>
  <si>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</si>
  <si>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</si>
  <si>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</si>
  <si>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</si>
  <si>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</si>
  <si>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</si>
  <si>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</si>
  <si>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</si>
  <si>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</si>
  <si>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</si>
  <si>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</si>
  <si>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GIÁM ĐỐC TT</t>
  </si>
  <si>
    <t>GIÁO VỤ TT</t>
  </si>
  <si>
    <t>Nguyễn Lê Quế Châu</t>
  </si>
  <si>
    <t>NƠI 
SINH</t>
  </si>
  <si>
    <t>BỘ GIÁO DỤC &amp; ĐÀO TẠO</t>
  </si>
  <si>
    <t>TRƯỜNG ĐẠI HỌC DUY TÂN</t>
  </si>
  <si>
    <t>PHÓ HIỆU TRƯỞNG</t>
  </si>
  <si>
    <t>Phan Phụng Hội</t>
  </si>
  <si>
    <t>XÁC NHẬN CỦA P. KH-TC</t>
  </si>
  <si>
    <t>Danh sách này kèm theo Quyết định số:              /QĐ-ĐHDT ngày         tháng         năm 2016</t>
  </si>
  <si>
    <t>Tổng số HV đậu: 01</t>
  </si>
  <si>
    <t>KT. HIỆU TRƯỞNG</t>
  </si>
  <si>
    <t>BỔ SUNG VỚI K75AKT, K75BKT (Phân ngành KTDN)</t>
  </si>
  <si>
    <t>Ngày thi: 13, 17/9/2016 - Tại Hội đồng thi: 209 Phan Thanh</t>
  </si>
  <si>
    <t>Th.S Đặng Ngọc Trung</t>
  </si>
  <si>
    <t>KHÓA K75AKT, K75BKT (Phân ngành Kế toán doanh nghiệp)</t>
  </si>
  <si>
    <t>Châu Thị Kiều</t>
  </si>
  <si>
    <t>Duyên</t>
  </si>
  <si>
    <t>Quảng Nam</t>
  </si>
  <si>
    <t>K75AKT</t>
  </si>
  <si>
    <t>Lường Thị</t>
  </si>
  <si>
    <t>Hường</t>
  </si>
  <si>
    <t>Gia Lai</t>
  </si>
  <si>
    <t>Nguyễn Thị Trà</t>
  </si>
  <si>
    <t>My</t>
  </si>
  <si>
    <t>Quảng Trị</t>
  </si>
  <si>
    <t>Trần Thị Hà</t>
  </si>
  <si>
    <t>Quảng Bình</t>
  </si>
  <si>
    <t>Hoàng Đình</t>
  </si>
  <si>
    <t>Nam</t>
  </si>
  <si>
    <t>Phan Thị Kim</t>
  </si>
  <si>
    <t>Ngọc</t>
  </si>
  <si>
    <t>Trịnh Văn</t>
  </si>
  <si>
    <t>Sang</t>
  </si>
  <si>
    <t>Trần Văn</t>
  </si>
  <si>
    <t>Tín</t>
  </si>
  <si>
    <t>Phạm Thị Huyền</t>
  </si>
  <si>
    <t>Trang</t>
  </si>
  <si>
    <t>Phú Yên</t>
  </si>
  <si>
    <t>Võ Phương</t>
  </si>
  <si>
    <t>Võ Thùy</t>
  </si>
  <si>
    <t>Phạm Ngọc</t>
  </si>
  <si>
    <t>Vĩ</t>
  </si>
  <si>
    <t>Phan Thị</t>
  </si>
  <si>
    <t>Hằng</t>
  </si>
  <si>
    <t>K75BKT</t>
  </si>
  <si>
    <t>Huỳnh Thị Mỹ</t>
  </si>
  <si>
    <t>Hiệp</t>
  </si>
  <si>
    <t>Tạ Hoàng Linh</t>
  </si>
  <si>
    <t>Nhi</t>
  </si>
  <si>
    <t>Bình Định</t>
  </si>
  <si>
    <t>K74AKT</t>
  </si>
  <si>
    <t>Võ Thị Ngọc</t>
  </si>
  <si>
    <t>Hạnh</t>
  </si>
  <si>
    <t>Đà Nẵng</t>
  </si>
  <si>
    <t>K74BKT</t>
  </si>
  <si>
    <t>Võ Thị Thùy</t>
  </si>
  <si>
    <t>Hương</t>
  </si>
  <si>
    <t>Quảng Ngãi</t>
  </si>
  <si>
    <t>Bùi Thị Hậu</t>
  </si>
  <si>
    <t>Hữu</t>
  </si>
  <si>
    <t>Nguyễn Thị</t>
  </si>
  <si>
    <t>Thảo</t>
  </si>
  <si>
    <t>Hồ Nguyễn Ánh</t>
  </si>
  <si>
    <t>Dương</t>
  </si>
  <si>
    <t>Thuyền</t>
  </si>
  <si>
    <t>K73BKT</t>
  </si>
  <si>
    <t>Tổng số HV đậu/Dự thi: 20/21</t>
  </si>
  <si>
    <t>SỐ LƯỢNG: 20 Chứng chỉ</t>
  </si>
  <si>
    <t>SỐ LƯỢNG: 01 Chứng chỉ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</si>
</sst>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1010000]dd/mm/yyyy;@"/>
  </numFmts>
  <fonts count="54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4" fillId="0" borderId="0">
      <alignment/>
      <protection/>
    </xf>
    <xf numFmtId="0" fontId="12" fillId="32" borderId="7" applyNumberFormat="0" applyFont="0" applyAlignment="0" applyProtection="0"/>
    <xf numFmtId="0" fontId="50" fillId="27" borderId="8" applyNumberFormat="0" applyAlignment="0" applyProtection="0"/>
    <xf numFmtId="9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14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33" borderId="11" xfId="0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2" fontId="6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173" fontId="7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14" fontId="7" fillId="0" borderId="11" xfId="57" applyNumberFormat="1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right"/>
    </xf>
    <xf numFmtId="14" fontId="7" fillId="33" borderId="11" xfId="57" applyNumberFormat="1" applyFont="1" applyFill="1" applyBorder="1" applyAlignment="1">
      <alignment horizontal="center"/>
      <protection/>
    </xf>
    <xf numFmtId="0" fontId="7" fillId="33" borderId="11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0"/>
  <sheetViews>
    <sheetView tabSelected="1" zoomScalePageLayoutView="0" workbookViewId="0" topLeftCell="A1">
      <selection activeCell="C48" sqref="C48:C49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3" width="11.421875" style="0" customWidth="1"/>
    <col min="4" max="4" width="11.28125" style="2" customWidth="1"/>
    <col min="5" max="5" width="10.57421875" style="2" customWidth="1"/>
    <col min="6" max="6" width="10.00390625" style="0" customWidth="1"/>
    <col min="7" max="7" width="9.00390625" style="0" customWidth="1"/>
    <col min="8" max="8" width="12.28125" style="0" customWidth="1"/>
    <col min="9" max="9" width="10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3" customFormat="1" ht="18.75" customHeight="1">
      <c r="A1" s="60" t="s">
        <v>18</v>
      </c>
      <c r="B1" s="60"/>
      <c r="C1" s="61" t="s">
        <v>13</v>
      </c>
      <c r="D1" s="61"/>
      <c r="E1" s="61"/>
      <c r="F1" s="61"/>
      <c r="G1" s="61"/>
      <c r="H1" s="61"/>
      <c r="I1" s="61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13" customFormat="1" ht="18.75" customHeight="1">
      <c r="A2" s="62" t="s">
        <v>19</v>
      </c>
      <c r="B2" s="62"/>
      <c r="C2" s="61" t="s">
        <v>29</v>
      </c>
      <c r="D2" s="61"/>
      <c r="E2" s="61"/>
      <c r="F2" s="61"/>
      <c r="G2" s="61"/>
      <c r="H2" s="61"/>
      <c r="I2" s="61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3:100" s="15" customFormat="1" ht="18.75" customHeight="1">
      <c r="C3" s="63" t="s">
        <v>27</v>
      </c>
      <c r="D3" s="61"/>
      <c r="E3" s="61"/>
      <c r="F3" s="61"/>
      <c r="G3" s="61"/>
      <c r="H3" s="61"/>
      <c r="I3" s="61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</row>
    <row r="4" spans="3:100" s="13" customFormat="1" ht="18.75" customHeight="1">
      <c r="C4" s="64" t="s">
        <v>82</v>
      </c>
      <c r="D4" s="64"/>
      <c r="E4" s="64"/>
      <c r="F4" s="64"/>
      <c r="G4" s="64"/>
      <c r="H4" s="64"/>
      <c r="I4" s="6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3:100" s="13" customFormat="1" ht="9.75" customHeight="1">
      <c r="C5" s="20"/>
      <c r="D5" s="20"/>
      <c r="E5" s="20"/>
      <c r="F5" s="20"/>
      <c r="G5" s="20"/>
      <c r="H5" s="20"/>
      <c r="I5" s="20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</row>
    <row r="6" spans="1:100" s="13" customFormat="1" ht="18.75" customHeight="1">
      <c r="A6" s="34" t="s">
        <v>23</v>
      </c>
      <c r="C6" s="20"/>
      <c r="D6" s="20"/>
      <c r="E6" s="20"/>
      <c r="F6" s="20"/>
      <c r="G6" s="20"/>
      <c r="H6" s="20"/>
      <c r="I6" s="2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19" customFormat="1" ht="21" customHeight="1">
      <c r="A8" s="54" t="s">
        <v>12</v>
      </c>
      <c r="B8" s="58" t="s">
        <v>11</v>
      </c>
      <c r="C8" s="59" t="s">
        <v>10</v>
      </c>
      <c r="D8" s="55" t="s">
        <v>9</v>
      </c>
      <c r="E8" s="55" t="s">
        <v>17</v>
      </c>
      <c r="F8" s="55" t="s">
        <v>8</v>
      </c>
      <c r="G8" s="54" t="s">
        <v>7</v>
      </c>
      <c r="H8" s="55" t="s">
        <v>6</v>
      </c>
      <c r="I8" s="55" t="s">
        <v>5</v>
      </c>
    </row>
    <row r="9" spans="1:9" s="11" customFormat="1" ht="21" customHeight="1">
      <c r="A9" s="54"/>
      <c r="B9" s="58"/>
      <c r="C9" s="59"/>
      <c r="D9" s="55"/>
      <c r="E9" s="55"/>
      <c r="F9" s="55"/>
      <c r="G9" s="54"/>
      <c r="H9" s="54"/>
      <c r="I9" s="55"/>
    </row>
    <row r="10" spans="1:9" s="11" customFormat="1" ht="21.75" customHeight="1">
      <c r="A10" s="23">
        <v>1</v>
      </c>
      <c r="B10" s="33" t="s">
        <v>30</v>
      </c>
      <c r="C10" s="27" t="s">
        <v>31</v>
      </c>
      <c r="D10" s="24">
        <v>34986</v>
      </c>
      <c r="E10" s="25" t="s">
        <v>32</v>
      </c>
      <c r="F10" s="65" t="s">
        <v>33</v>
      </c>
      <c r="G10" s="32">
        <v>8.172222222222222</v>
      </c>
      <c r="H10" s="18" t="s">
        <v>4</v>
      </c>
      <c r="I10" s="12"/>
    </row>
    <row r="11" spans="1:9" s="11" customFormat="1" ht="21.75" customHeight="1">
      <c r="A11" s="23">
        <v>2</v>
      </c>
      <c r="B11" s="33" t="s">
        <v>34</v>
      </c>
      <c r="C11" s="27" t="s">
        <v>35</v>
      </c>
      <c r="D11" s="24">
        <v>35053</v>
      </c>
      <c r="E11" s="25" t="s">
        <v>36</v>
      </c>
      <c r="F11" s="65" t="s">
        <v>33</v>
      </c>
      <c r="G11" s="32">
        <v>7.932222222222222</v>
      </c>
      <c r="H11" s="18" t="s">
        <v>3</v>
      </c>
      <c r="I11" s="12"/>
    </row>
    <row r="12" spans="1:9" s="11" customFormat="1" ht="21.75" customHeight="1">
      <c r="A12" s="23">
        <v>3</v>
      </c>
      <c r="B12" s="29" t="s">
        <v>37</v>
      </c>
      <c r="C12" s="37" t="s">
        <v>38</v>
      </c>
      <c r="D12" s="31">
        <v>34911</v>
      </c>
      <c r="E12" s="30" t="s">
        <v>39</v>
      </c>
      <c r="F12" s="65" t="s">
        <v>33</v>
      </c>
      <c r="G12" s="32">
        <v>8.106111111111112</v>
      </c>
      <c r="H12" s="18" t="s">
        <v>4</v>
      </c>
      <c r="I12" s="12"/>
    </row>
    <row r="13" spans="1:9" s="11" customFormat="1" ht="21.75" customHeight="1">
      <c r="A13" s="23">
        <v>4</v>
      </c>
      <c r="B13" s="33" t="s">
        <v>40</v>
      </c>
      <c r="C13" s="27" t="s">
        <v>38</v>
      </c>
      <c r="D13" s="24">
        <v>34950</v>
      </c>
      <c r="E13" s="25" t="s">
        <v>41</v>
      </c>
      <c r="F13" s="65" t="s">
        <v>33</v>
      </c>
      <c r="G13" s="32">
        <v>8.054444444444444</v>
      </c>
      <c r="H13" s="18" t="s">
        <v>4</v>
      </c>
      <c r="I13" s="12"/>
    </row>
    <row r="14" spans="1:9" s="11" customFormat="1" ht="21.75" customHeight="1">
      <c r="A14" s="23">
        <v>5</v>
      </c>
      <c r="B14" s="33" t="s">
        <v>42</v>
      </c>
      <c r="C14" s="27" t="s">
        <v>43</v>
      </c>
      <c r="D14" s="24">
        <v>34749</v>
      </c>
      <c r="E14" s="25" t="s">
        <v>36</v>
      </c>
      <c r="F14" s="65" t="s">
        <v>33</v>
      </c>
      <c r="G14" s="32">
        <v>7.663888888888889</v>
      </c>
      <c r="H14" s="18" t="s">
        <v>3</v>
      </c>
      <c r="I14" s="12"/>
    </row>
    <row r="15" spans="1:9" s="11" customFormat="1" ht="21.75" customHeight="1">
      <c r="A15" s="23">
        <v>6</v>
      </c>
      <c r="B15" s="33" t="s">
        <v>44</v>
      </c>
      <c r="C15" s="27" t="s">
        <v>45</v>
      </c>
      <c r="D15" s="24">
        <v>34552</v>
      </c>
      <c r="E15" s="25" t="s">
        <v>32</v>
      </c>
      <c r="F15" s="65" t="s">
        <v>33</v>
      </c>
      <c r="G15" s="32">
        <v>8.307222222222222</v>
      </c>
      <c r="H15" s="18" t="s">
        <v>4</v>
      </c>
      <c r="I15" s="12"/>
    </row>
    <row r="16" spans="1:9" s="11" customFormat="1" ht="21.75" customHeight="1">
      <c r="A16" s="23">
        <v>7</v>
      </c>
      <c r="B16" s="33" t="s">
        <v>46</v>
      </c>
      <c r="C16" s="27" t="s">
        <v>47</v>
      </c>
      <c r="D16" s="24">
        <v>34801</v>
      </c>
      <c r="E16" s="25" t="s">
        <v>39</v>
      </c>
      <c r="F16" s="65" t="s">
        <v>33</v>
      </c>
      <c r="G16" s="32">
        <v>7.640555555555555</v>
      </c>
      <c r="H16" s="18" t="s">
        <v>3</v>
      </c>
      <c r="I16" s="12"/>
    </row>
    <row r="17" spans="1:9" s="11" customFormat="1" ht="21.75" customHeight="1">
      <c r="A17" s="23">
        <v>8</v>
      </c>
      <c r="B17" s="33" t="s">
        <v>48</v>
      </c>
      <c r="C17" s="27" t="s">
        <v>49</v>
      </c>
      <c r="D17" s="24">
        <v>34623</v>
      </c>
      <c r="E17" s="25" t="s">
        <v>32</v>
      </c>
      <c r="F17" s="65" t="s">
        <v>33</v>
      </c>
      <c r="G17" s="32">
        <v>7.2877777777777775</v>
      </c>
      <c r="H17" s="18" t="s">
        <v>3</v>
      </c>
      <c r="I17" s="12"/>
    </row>
    <row r="18" spans="1:9" s="11" customFormat="1" ht="21.75" customHeight="1">
      <c r="A18" s="23">
        <v>9</v>
      </c>
      <c r="B18" s="33" t="s">
        <v>50</v>
      </c>
      <c r="C18" s="66" t="s">
        <v>51</v>
      </c>
      <c r="D18" s="42">
        <v>34856</v>
      </c>
      <c r="E18" s="25" t="s">
        <v>52</v>
      </c>
      <c r="F18" s="65" t="s">
        <v>33</v>
      </c>
      <c r="G18" s="32">
        <v>8.73777777777778</v>
      </c>
      <c r="H18" s="18" t="s">
        <v>4</v>
      </c>
      <c r="I18" s="12"/>
    </row>
    <row r="19" spans="1:9" s="11" customFormat="1" ht="21.75" customHeight="1">
      <c r="A19" s="23">
        <v>10</v>
      </c>
      <c r="B19" s="33" t="s">
        <v>53</v>
      </c>
      <c r="C19" s="27" t="s">
        <v>51</v>
      </c>
      <c r="D19" s="24">
        <v>34835</v>
      </c>
      <c r="E19" s="25" t="s">
        <v>32</v>
      </c>
      <c r="F19" s="65" t="s">
        <v>33</v>
      </c>
      <c r="G19" s="32">
        <v>8.227777777777778</v>
      </c>
      <c r="H19" s="18" t="s">
        <v>4</v>
      </c>
      <c r="I19" s="12"/>
    </row>
    <row r="20" spans="1:9" s="11" customFormat="1" ht="21.75" customHeight="1">
      <c r="A20" s="23">
        <v>11</v>
      </c>
      <c r="B20" s="33" t="s">
        <v>54</v>
      </c>
      <c r="C20" s="27" t="s">
        <v>51</v>
      </c>
      <c r="D20" s="24">
        <v>34704</v>
      </c>
      <c r="E20" s="25" t="s">
        <v>41</v>
      </c>
      <c r="F20" s="65" t="s">
        <v>33</v>
      </c>
      <c r="G20" s="32">
        <v>8.463333333333333</v>
      </c>
      <c r="H20" s="18" t="s">
        <v>4</v>
      </c>
      <c r="I20" s="12"/>
    </row>
    <row r="21" spans="1:9" s="11" customFormat="1" ht="21.75" customHeight="1">
      <c r="A21" s="23">
        <v>12</v>
      </c>
      <c r="B21" s="29" t="s">
        <v>55</v>
      </c>
      <c r="C21" s="37" t="s">
        <v>56</v>
      </c>
      <c r="D21" s="31">
        <v>34944</v>
      </c>
      <c r="E21" s="30" t="s">
        <v>32</v>
      </c>
      <c r="F21" s="65" t="s">
        <v>33</v>
      </c>
      <c r="G21" s="32">
        <v>7.437777777777779</v>
      </c>
      <c r="H21" s="18" t="s">
        <v>3</v>
      </c>
      <c r="I21" s="12"/>
    </row>
    <row r="22" spans="1:9" s="11" customFormat="1" ht="21.75" customHeight="1">
      <c r="A22" s="23">
        <v>13</v>
      </c>
      <c r="B22" s="29" t="s">
        <v>57</v>
      </c>
      <c r="C22" s="27" t="s">
        <v>58</v>
      </c>
      <c r="D22" s="67">
        <v>35551</v>
      </c>
      <c r="E22" s="68" t="s">
        <v>41</v>
      </c>
      <c r="F22" s="69" t="s">
        <v>59</v>
      </c>
      <c r="G22" s="32">
        <v>9.061111111111112</v>
      </c>
      <c r="H22" s="18" t="s">
        <v>4</v>
      </c>
      <c r="I22" s="12"/>
    </row>
    <row r="23" spans="1:9" s="11" customFormat="1" ht="21.75" customHeight="1">
      <c r="A23" s="23">
        <v>14</v>
      </c>
      <c r="B23" s="29" t="s">
        <v>60</v>
      </c>
      <c r="C23" s="37" t="s">
        <v>61</v>
      </c>
      <c r="D23" s="67">
        <v>34396</v>
      </c>
      <c r="E23" s="68" t="s">
        <v>32</v>
      </c>
      <c r="F23" s="69" t="s">
        <v>59</v>
      </c>
      <c r="G23" s="32">
        <v>8.304444444444444</v>
      </c>
      <c r="H23" s="18" t="s">
        <v>4</v>
      </c>
      <c r="I23" s="12"/>
    </row>
    <row r="24" spans="1:9" s="11" customFormat="1" ht="21.75" customHeight="1">
      <c r="A24" s="23">
        <v>15</v>
      </c>
      <c r="B24" s="33" t="s">
        <v>62</v>
      </c>
      <c r="C24" s="66" t="s">
        <v>63</v>
      </c>
      <c r="D24" s="42">
        <v>34838</v>
      </c>
      <c r="E24" s="25" t="s">
        <v>64</v>
      </c>
      <c r="F24" s="26" t="s">
        <v>65</v>
      </c>
      <c r="G24" s="32">
        <v>7.815555555555555</v>
      </c>
      <c r="H24" s="18" t="s">
        <v>3</v>
      </c>
      <c r="I24" s="12"/>
    </row>
    <row r="25" spans="1:9" s="41" customFormat="1" ht="21.75" customHeight="1">
      <c r="A25" s="23">
        <v>16</v>
      </c>
      <c r="B25" s="33" t="s">
        <v>66</v>
      </c>
      <c r="C25" s="66" t="s">
        <v>67</v>
      </c>
      <c r="D25" s="24">
        <v>34847</v>
      </c>
      <c r="E25" s="25" t="s">
        <v>68</v>
      </c>
      <c r="F25" s="36" t="s">
        <v>69</v>
      </c>
      <c r="G25" s="38">
        <v>7.530555555555556</v>
      </c>
      <c r="H25" s="39" t="s">
        <v>3</v>
      </c>
      <c r="I25" s="40"/>
    </row>
    <row r="26" spans="1:9" s="41" customFormat="1" ht="21.75" customHeight="1">
      <c r="A26" s="23">
        <v>17</v>
      </c>
      <c r="B26" s="33" t="s">
        <v>70</v>
      </c>
      <c r="C26" s="66" t="s">
        <v>71</v>
      </c>
      <c r="D26" s="42">
        <v>35002</v>
      </c>
      <c r="E26" s="25" t="s">
        <v>72</v>
      </c>
      <c r="F26" s="36" t="s">
        <v>69</v>
      </c>
      <c r="G26" s="38">
        <v>8.500555555555556</v>
      </c>
      <c r="H26" s="39" t="s">
        <v>4</v>
      </c>
      <c r="I26" s="40"/>
    </row>
    <row r="27" spans="1:9" s="41" customFormat="1" ht="21.75" customHeight="1">
      <c r="A27" s="23">
        <v>18</v>
      </c>
      <c r="B27" s="33" t="s">
        <v>73</v>
      </c>
      <c r="C27" s="66" t="s">
        <v>74</v>
      </c>
      <c r="D27" s="24">
        <v>34627</v>
      </c>
      <c r="E27" s="25" t="s">
        <v>32</v>
      </c>
      <c r="F27" s="36" t="s">
        <v>69</v>
      </c>
      <c r="G27" s="38">
        <v>8.782222222222224</v>
      </c>
      <c r="H27" s="39" t="s">
        <v>4</v>
      </c>
      <c r="I27" s="40"/>
    </row>
    <row r="28" spans="1:9" s="11" customFormat="1" ht="21.75" customHeight="1">
      <c r="A28" s="23">
        <v>19</v>
      </c>
      <c r="B28" s="33" t="s">
        <v>75</v>
      </c>
      <c r="C28" s="27" t="s">
        <v>76</v>
      </c>
      <c r="D28" s="70">
        <v>34807</v>
      </c>
      <c r="E28" s="71" t="s">
        <v>32</v>
      </c>
      <c r="F28" s="36" t="s">
        <v>69</v>
      </c>
      <c r="G28" s="32">
        <v>8.12</v>
      </c>
      <c r="H28" s="18" t="s">
        <v>4</v>
      </c>
      <c r="I28" s="12"/>
    </row>
    <row r="29" spans="1:9" s="11" customFormat="1" ht="21.75" customHeight="1">
      <c r="A29" s="23">
        <v>20</v>
      </c>
      <c r="B29" s="33" t="s">
        <v>75</v>
      </c>
      <c r="C29" s="27" t="s">
        <v>79</v>
      </c>
      <c r="D29" s="24">
        <v>34759</v>
      </c>
      <c r="E29" s="25" t="s">
        <v>32</v>
      </c>
      <c r="F29" s="26" t="s">
        <v>80</v>
      </c>
      <c r="G29" s="32">
        <v>8.46111111111111</v>
      </c>
      <c r="H29" s="18" t="s">
        <v>4</v>
      </c>
      <c r="I29" s="12"/>
    </row>
    <row r="30" spans="1:12" s="4" customFormat="1" ht="28.5" customHeight="1" hidden="1">
      <c r="A30" s="56" t="s">
        <v>81</v>
      </c>
      <c r="B30" s="56"/>
      <c r="C30" s="56"/>
      <c r="D30" s="9"/>
      <c r="E30" s="8" t="s">
        <v>2</v>
      </c>
      <c r="F30" s="28">
        <f>COUNTIF($H$10:$H$29,"Giỏi")/COUNTA($H$10:$H$29)</f>
        <v>0.65</v>
      </c>
      <c r="G30" s="8" t="s">
        <v>4</v>
      </c>
      <c r="H30" s="8" t="str">
        <f>CONCATENATE(COUNTIF($H$10:$H$29,"Giỏi")," HV")</f>
        <v>13 HV</v>
      </c>
      <c r="I30" s="10"/>
      <c r="L30" s="11"/>
    </row>
    <row r="31" spans="1:9" s="4" customFormat="1" ht="23.25" customHeight="1" hidden="1">
      <c r="A31" s="8"/>
      <c r="B31" s="8"/>
      <c r="C31" s="8"/>
      <c r="D31" s="9"/>
      <c r="E31" s="8" t="s">
        <v>2</v>
      </c>
      <c r="F31" s="28">
        <f>COUNTIF($H$10:$H$29,"Khá")/COUNTA($H$10:$H$29)</f>
        <v>0.35</v>
      </c>
      <c r="G31" s="8" t="s">
        <v>3</v>
      </c>
      <c r="H31" s="8" t="str">
        <f>CONCATENATE(COUNTIF($H$10:$H$29,"Khá")," HV")</f>
        <v>7 HV</v>
      </c>
      <c r="I31" s="17"/>
    </row>
    <row r="32" spans="1:9" s="4" customFormat="1" ht="23.25" customHeight="1" hidden="1">
      <c r="A32" s="8"/>
      <c r="B32" s="8"/>
      <c r="C32" s="8"/>
      <c r="D32" s="9"/>
      <c r="E32" s="8" t="s">
        <v>2</v>
      </c>
      <c r="F32" s="28">
        <f>COUNTIF($H$10:$H$29,"Trung Bình")/COUNTA($H$10:$H$29)</f>
        <v>0</v>
      </c>
      <c r="G32" s="8" t="s">
        <v>1</v>
      </c>
      <c r="H32" s="8" t="str">
        <f>CONCATENATE(COUNTIF($H$10:$H$29,"Trung Bình")," HV")</f>
        <v>0 HV</v>
      </c>
      <c r="I32" s="5"/>
    </row>
    <row r="33" spans="1:9" s="4" customFormat="1" ht="15" customHeight="1" hidden="1">
      <c r="A33" s="8"/>
      <c r="B33" s="8"/>
      <c r="C33" s="8"/>
      <c r="D33" s="9"/>
      <c r="E33" s="8"/>
      <c r="F33" s="7"/>
      <c r="G33" s="5"/>
      <c r="H33" s="6"/>
      <c r="I33" s="5"/>
    </row>
    <row r="34" spans="1:18" s="47" customFormat="1" ht="25.5" customHeight="1" hidden="1">
      <c r="A34" s="57" t="s">
        <v>15</v>
      </c>
      <c r="B34" s="57"/>
      <c r="C34" s="50" t="s">
        <v>14</v>
      </c>
      <c r="D34" s="50"/>
      <c r="E34" s="50" t="s">
        <v>22</v>
      </c>
      <c r="F34" s="50"/>
      <c r="G34" s="50"/>
      <c r="H34" s="50" t="s">
        <v>25</v>
      </c>
      <c r="I34" s="50"/>
      <c r="J34" s="46"/>
      <c r="R34" s="48"/>
    </row>
    <row r="35" spans="2:18" s="21" customFormat="1" ht="17.25" customHeight="1" hidden="1">
      <c r="B35" s="22"/>
      <c r="H35" s="51" t="s">
        <v>20</v>
      </c>
      <c r="I35" s="52"/>
      <c r="R35" s="45"/>
    </row>
    <row r="36" spans="2:18" s="21" customFormat="1" ht="16.5" customHeight="1" hidden="1">
      <c r="B36" s="22"/>
      <c r="R36" s="45"/>
    </row>
    <row r="37" spans="2:18" s="21" customFormat="1" ht="16.5" customHeight="1" hidden="1">
      <c r="B37" s="22"/>
      <c r="R37" s="45"/>
    </row>
    <row r="38" spans="2:18" s="21" customFormat="1" ht="16.5" customHeight="1" hidden="1">
      <c r="B38" s="22"/>
      <c r="R38" s="45"/>
    </row>
    <row r="39" spans="1:18" s="21" customFormat="1" ht="18.75" hidden="1">
      <c r="A39" s="53" t="s">
        <v>16</v>
      </c>
      <c r="B39" s="53"/>
      <c r="C39" s="53" t="s">
        <v>28</v>
      </c>
      <c r="D39" s="53"/>
      <c r="E39" s="53" t="s">
        <v>21</v>
      </c>
      <c r="F39" s="53"/>
      <c r="G39" s="53"/>
      <c r="H39" s="53" t="s">
        <v>0</v>
      </c>
      <c r="I39" s="53"/>
      <c r="J39" s="49"/>
      <c r="K39" s="49"/>
      <c r="R39" s="45"/>
    </row>
    <row r="40" spans="1:9" s="3" customFormat="1" ht="15.75" customHeight="1">
      <c r="A40" s="35"/>
      <c r="B40" s="35"/>
      <c r="C40" s="35"/>
      <c r="D40" s="35"/>
      <c r="E40" s="35"/>
      <c r="F40" s="35"/>
      <c r="G40" s="35"/>
      <c r="H40" s="35"/>
      <c r="I40" s="35"/>
    </row>
    <row r="41" spans="1:100" s="13" customFormat="1" ht="21.75" customHeight="1">
      <c r="A41" s="60" t="s">
        <v>18</v>
      </c>
      <c r="B41" s="60"/>
      <c r="C41" s="61" t="s">
        <v>13</v>
      </c>
      <c r="D41" s="61"/>
      <c r="E41" s="61"/>
      <c r="F41" s="61"/>
      <c r="G41" s="61"/>
      <c r="H41" s="61"/>
      <c r="I41" s="61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s="13" customFormat="1" ht="21.75" customHeight="1">
      <c r="A42" s="62" t="s">
        <v>19</v>
      </c>
      <c r="B42" s="62"/>
      <c r="C42" s="61" t="s">
        <v>26</v>
      </c>
      <c r="D42" s="61"/>
      <c r="E42" s="61"/>
      <c r="F42" s="61"/>
      <c r="G42" s="61"/>
      <c r="H42" s="61"/>
      <c r="I42" s="61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3:100" s="15" customFormat="1" ht="21.75" customHeight="1">
      <c r="C43" s="63" t="s">
        <v>27</v>
      </c>
      <c r="D43" s="61"/>
      <c r="E43" s="61"/>
      <c r="F43" s="61"/>
      <c r="G43" s="61"/>
      <c r="H43" s="61"/>
      <c r="I43" s="61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3:100" s="13" customFormat="1" ht="21.75" customHeight="1">
      <c r="C44" s="64" t="s">
        <v>83</v>
      </c>
      <c r="D44" s="64"/>
      <c r="E44" s="64"/>
      <c r="F44" s="64"/>
      <c r="G44" s="64"/>
      <c r="H44" s="64"/>
      <c r="I44" s="6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3:100" s="13" customFormat="1" ht="15.75" customHeight="1">
      <c r="C45" s="20"/>
      <c r="D45" s="20"/>
      <c r="E45" s="20"/>
      <c r="F45" s="20"/>
      <c r="G45" s="20"/>
      <c r="H45" s="20"/>
      <c r="I45" s="20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s="13" customFormat="1" ht="18.75" customHeight="1">
      <c r="A46" s="34" t="s">
        <v>23</v>
      </c>
      <c r="C46" s="20"/>
      <c r="D46" s="20"/>
      <c r="E46" s="20"/>
      <c r="F46" s="20"/>
      <c r="G46" s="20"/>
      <c r="H46" s="20"/>
      <c r="I46" s="20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9:62" ht="8.25" customHeight="1"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9" s="19" customFormat="1" ht="24" customHeight="1">
      <c r="A48" s="54" t="s">
        <v>12</v>
      </c>
      <c r="B48" s="58" t="s">
        <v>11</v>
      </c>
      <c r="C48" s="59" t="s">
        <v>10</v>
      </c>
      <c r="D48" s="55" t="s">
        <v>9</v>
      </c>
      <c r="E48" s="55" t="s">
        <v>17</v>
      </c>
      <c r="F48" s="55" t="s">
        <v>8</v>
      </c>
      <c r="G48" s="54" t="s">
        <v>7</v>
      </c>
      <c r="H48" s="55" t="s">
        <v>6</v>
      </c>
      <c r="I48" s="55" t="s">
        <v>5</v>
      </c>
    </row>
    <row r="49" spans="1:9" s="11" customFormat="1" ht="24" customHeight="1">
      <c r="A49" s="54"/>
      <c r="B49" s="58"/>
      <c r="C49" s="59"/>
      <c r="D49" s="55"/>
      <c r="E49" s="55"/>
      <c r="F49" s="55"/>
      <c r="G49" s="54"/>
      <c r="H49" s="54"/>
      <c r="I49" s="55"/>
    </row>
    <row r="50" spans="1:9" s="11" customFormat="1" ht="30.75" customHeight="1">
      <c r="A50" s="43">
        <v>1</v>
      </c>
      <c r="B50" s="33" t="s">
        <v>77</v>
      </c>
      <c r="C50" s="27" t="s">
        <v>78</v>
      </c>
      <c r="D50" s="24">
        <v>34896</v>
      </c>
      <c r="E50" s="25" t="s">
        <v>32</v>
      </c>
      <c r="F50" s="26" t="s">
        <v>65</v>
      </c>
      <c r="G50" s="32">
        <v>7.072777777777778</v>
      </c>
      <c r="H50" s="44" t="s">
        <v>3</v>
      </c>
      <c r="I50" s="12"/>
    </row>
    <row r="51" spans="1:12" s="4" customFormat="1" ht="28.5" customHeight="1" hidden="1">
      <c r="A51" s="56" t="s">
        <v>24</v>
      </c>
      <c r="B51" s="56"/>
      <c r="C51" s="56"/>
      <c r="D51" s="9"/>
      <c r="E51" s="8" t="s">
        <v>2</v>
      </c>
      <c r="F51" s="28">
        <f>COUNTIF($H$50:$H$50,"Giỏi")/COUNTA($H$50:$H$50)</f>
        <v>0</v>
      </c>
      <c r="G51" s="8" t="s">
        <v>4</v>
      </c>
      <c r="H51" s="8" t="str">
        <f>CONCATENATE(COUNTIF($H$50:$H$50,"Giỏi")," HV")</f>
        <v>0 HV</v>
      </c>
      <c r="I51" s="10"/>
      <c r="L51" s="11"/>
    </row>
    <row r="52" spans="1:9" s="4" customFormat="1" ht="23.25" customHeight="1" hidden="1">
      <c r="A52" s="8"/>
      <c r="B52" s="8"/>
      <c r="C52" s="8"/>
      <c r="D52" s="9"/>
      <c r="E52" s="8" t="s">
        <v>2</v>
      </c>
      <c r="F52" s="28">
        <f>COUNTIF($H$50:$H$50,"Khá")/COUNTA($H$50:$H$50)</f>
        <v>1</v>
      </c>
      <c r="G52" s="8" t="s">
        <v>3</v>
      </c>
      <c r="H52" s="8" t="str">
        <f>CONCATENATE(COUNTIF($H$50:$H$50,"Khá")," HV")</f>
        <v>1 HV</v>
      </c>
      <c r="I52" s="17"/>
    </row>
    <row r="53" spans="1:9" s="4" customFormat="1" ht="23.25" customHeight="1" hidden="1">
      <c r="A53" s="8"/>
      <c r="B53" s="8"/>
      <c r="C53" s="8"/>
      <c r="D53" s="9"/>
      <c r="E53" s="8" t="s">
        <v>2</v>
      </c>
      <c r="F53" s="28">
        <f>COUNTIF($H$50:$H$50,"Trung bình")/COUNTA($H$50:$H$50)</f>
        <v>0</v>
      </c>
      <c r="G53" s="8" t="s">
        <v>1</v>
      </c>
      <c r="H53" s="8" t="str">
        <f>CONCATENATE(COUNTIF($H$50:$H$50,"Trung bình")," HV")</f>
        <v>0 HV</v>
      </c>
      <c r="I53" s="5"/>
    </row>
    <row r="54" spans="1:9" s="4" customFormat="1" ht="19.5" customHeight="1" hidden="1">
      <c r="A54" s="8"/>
      <c r="B54" s="8"/>
      <c r="C54" s="8"/>
      <c r="D54" s="9"/>
      <c r="E54" s="8"/>
      <c r="F54" s="7"/>
      <c r="G54" s="5"/>
      <c r="H54" s="6"/>
      <c r="I54" s="5"/>
    </row>
    <row r="55" spans="1:18" s="47" customFormat="1" ht="25.5" customHeight="1" hidden="1">
      <c r="A55" s="57" t="s">
        <v>15</v>
      </c>
      <c r="B55" s="57"/>
      <c r="C55" s="50" t="s">
        <v>14</v>
      </c>
      <c r="D55" s="50"/>
      <c r="E55" s="50" t="s">
        <v>22</v>
      </c>
      <c r="F55" s="50"/>
      <c r="G55" s="50"/>
      <c r="H55" s="50" t="s">
        <v>25</v>
      </c>
      <c r="I55" s="50"/>
      <c r="J55" s="46"/>
      <c r="R55" s="48"/>
    </row>
    <row r="56" spans="2:18" s="21" customFormat="1" ht="17.25" customHeight="1" hidden="1">
      <c r="B56" s="22"/>
      <c r="H56" s="51" t="s">
        <v>20</v>
      </c>
      <c r="I56" s="52"/>
      <c r="R56" s="45"/>
    </row>
    <row r="57" spans="2:18" s="21" customFormat="1" ht="16.5" customHeight="1" hidden="1">
      <c r="B57" s="22"/>
      <c r="R57" s="45"/>
    </row>
    <row r="58" spans="2:18" s="21" customFormat="1" ht="16.5" customHeight="1" hidden="1">
      <c r="B58" s="22"/>
      <c r="R58" s="45"/>
    </row>
    <row r="59" spans="2:18" s="21" customFormat="1" ht="16.5" customHeight="1" hidden="1">
      <c r="B59" s="22"/>
      <c r="R59" s="45"/>
    </row>
    <row r="60" spans="1:18" s="21" customFormat="1" ht="18.75" hidden="1">
      <c r="A60" s="53" t="s">
        <v>16</v>
      </c>
      <c r="B60" s="53"/>
      <c r="C60" s="53" t="s">
        <v>28</v>
      </c>
      <c r="D60" s="53"/>
      <c r="E60" s="53" t="s">
        <v>21</v>
      </c>
      <c r="F60" s="53"/>
      <c r="G60" s="53"/>
      <c r="H60" s="53" t="s">
        <v>0</v>
      </c>
      <c r="I60" s="53"/>
      <c r="J60" s="49"/>
      <c r="K60" s="49"/>
      <c r="R60" s="45"/>
    </row>
    <row r="61" ht="13.5" hidden="1"/>
  </sheetData>
  <sheetProtection/>
  <mergeCells count="50">
    <mergeCell ref="A1:B1"/>
    <mergeCell ref="C1:I1"/>
    <mergeCell ref="A2:B2"/>
    <mergeCell ref="C2:I2"/>
    <mergeCell ref="E8:E9"/>
    <mergeCell ref="I8:I9"/>
    <mergeCell ref="A8:A9"/>
    <mergeCell ref="F8:F9"/>
    <mergeCell ref="G8:G9"/>
    <mergeCell ref="B8:B9"/>
    <mergeCell ref="H39:I39"/>
    <mergeCell ref="H34:I34"/>
    <mergeCell ref="A34:B34"/>
    <mergeCell ref="A39:B39"/>
    <mergeCell ref="C3:I3"/>
    <mergeCell ref="C4:I4"/>
    <mergeCell ref="A30:C30"/>
    <mergeCell ref="C8:C9"/>
    <mergeCell ref="H8:H9"/>
    <mergeCell ref="D8:D9"/>
    <mergeCell ref="D48:D49"/>
    <mergeCell ref="E48:E49"/>
    <mergeCell ref="F48:F49"/>
    <mergeCell ref="C55:D55"/>
    <mergeCell ref="A41:B41"/>
    <mergeCell ref="C41:I41"/>
    <mergeCell ref="A42:B42"/>
    <mergeCell ref="C42:I42"/>
    <mergeCell ref="C43:I43"/>
    <mergeCell ref="C44:I44"/>
    <mergeCell ref="A60:B60"/>
    <mergeCell ref="H60:I60"/>
    <mergeCell ref="G48:G49"/>
    <mergeCell ref="H48:H49"/>
    <mergeCell ref="I48:I49"/>
    <mergeCell ref="A51:C51"/>
    <mergeCell ref="A55:B55"/>
    <mergeCell ref="H55:I55"/>
    <mergeCell ref="A48:A49"/>
    <mergeCell ref="B48:B49"/>
    <mergeCell ref="E55:G55"/>
    <mergeCell ref="H56:I56"/>
    <mergeCell ref="C60:D60"/>
    <mergeCell ref="E60:G60"/>
    <mergeCell ref="C34:D34"/>
    <mergeCell ref="E34:G34"/>
    <mergeCell ref="H35:I35"/>
    <mergeCell ref="C39:D39"/>
    <mergeCell ref="E39:G39"/>
    <mergeCell ref="C48:C49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Admin</cp:lastModifiedBy>
  <cp:lastPrinted>2016-09-29T09:01:07Z</cp:lastPrinted>
  <dcterms:created xsi:type="dcterms:W3CDTF">2011-10-18T08:58:40Z</dcterms:created>
  <dcterms:modified xsi:type="dcterms:W3CDTF">2016-09-29T09:01:38Z</dcterms:modified>
  <cp:category/>
  <cp:version/>
  <cp:contentType/>
  <cp:contentStatus/>
</cp:coreProperties>
</file>