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4AKT" sheetId="1" r:id="rId1"/>
  </sheets>
  <definedNames/>
  <calcPr fullCalcOnLoad="1"/>
</workbook>
</file>

<file path=xl/sharedStrings.xml><?xml version="1.0" encoding="utf-8"?>
<sst xmlns="http://schemas.openxmlformats.org/spreadsheetml/2006/main" count="189" uniqueCount="94">
  <si>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</si>
  <si>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</si>
  <si>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</si>
  <si>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</si>
  <si>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</si>
  <si>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</si>
  <si>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</si>
  <si>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</si>
  <si>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</si>
  <si>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</si>
  <si>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</si>
  <si>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</si>
  <si>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</si>
  <si>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</si>
  <si>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</si>
  <si>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</si>
  <si>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</si>
  <si>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</si>
  <si>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</si>
  <si>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</si>
  <si>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</si>
  <si>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</si>
  <si>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</si>
  <si>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</si>
  <si>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ThS.Đặng Ngọc Trung</t>
  </si>
  <si>
    <t>Phan Phụng Hội</t>
  </si>
  <si>
    <t>Danh sách này kèm theo Quyết định số:              /QĐ-ĐHDT ngày         tháng         năm 2016</t>
  </si>
  <si>
    <t>Hằng</t>
  </si>
  <si>
    <t>K73AKT</t>
  </si>
  <si>
    <t>Quảng Nam</t>
  </si>
  <si>
    <t>Đạt</t>
  </si>
  <si>
    <t>Quảng Bình</t>
  </si>
  <si>
    <t>Đà Nẵng</t>
  </si>
  <si>
    <t>Lê Thị</t>
  </si>
  <si>
    <t>Quảng Trị</t>
  </si>
  <si>
    <t>Thảo</t>
  </si>
  <si>
    <t>Hoàng Thị</t>
  </si>
  <si>
    <t>Vy</t>
  </si>
  <si>
    <t>Huy</t>
  </si>
  <si>
    <t>Trung Bình</t>
  </si>
  <si>
    <t>K70AKT</t>
  </si>
  <si>
    <t>Tấn</t>
  </si>
  <si>
    <t>Tổng số HV đậu: 02</t>
  </si>
  <si>
    <t>SỐ LƯỢNG: 02 Chứng chỉ</t>
  </si>
  <si>
    <t>KHÓA K74AKT (Phân ngành KTDN)</t>
  </si>
  <si>
    <t>Ngày thi: 05, 13/5/2016 - Tại Hội đồng thi: 209 Phan Thanh</t>
  </si>
  <si>
    <t>Phan Quốc</t>
  </si>
  <si>
    <t>K74AKT</t>
  </si>
  <si>
    <t>Trần Thị Thu</t>
  </si>
  <si>
    <t>Hà</t>
  </si>
  <si>
    <t>Phan Thị Mỹ</t>
  </si>
  <si>
    <t>Hạnh</t>
  </si>
  <si>
    <t>Trần Thị Thanh</t>
  </si>
  <si>
    <t>Phan Ngọc</t>
  </si>
  <si>
    <t>Nguyễn Thanh</t>
  </si>
  <si>
    <t>Khánh</t>
  </si>
  <si>
    <t>Dương Văn</t>
  </si>
  <si>
    <t>Lâm</t>
  </si>
  <si>
    <t>Thái Thị</t>
  </si>
  <si>
    <t>Liên</t>
  </si>
  <si>
    <t>Đăk - Lăk</t>
  </si>
  <si>
    <t>Phạm Thị Thúy</t>
  </si>
  <si>
    <t>Ngân</t>
  </si>
  <si>
    <t>Mai Thị Thanh</t>
  </si>
  <si>
    <t>Nhàn</t>
  </si>
  <si>
    <t>Triệu Hải</t>
  </si>
  <si>
    <t>Nguyễn Thị Hà</t>
  </si>
  <si>
    <t>Nhi</t>
  </si>
  <si>
    <t>Sen</t>
  </si>
  <si>
    <t>Nguyễn Thị Thu</t>
  </si>
  <si>
    <t>Sương</t>
  </si>
  <si>
    <t>Nguyễn Xuân</t>
  </si>
  <si>
    <t>Gia Lai</t>
  </si>
  <si>
    <t>Nguyễn Thị Bạch</t>
  </si>
  <si>
    <t>Tuyết</t>
  </si>
  <si>
    <t>Phú Yên</t>
  </si>
  <si>
    <t>Cao Thị Phương</t>
  </si>
  <si>
    <t>Vũng Tàu</t>
  </si>
  <si>
    <t>Lê Thị Hạnh</t>
  </si>
  <si>
    <t>Châu Thị</t>
  </si>
  <si>
    <t>Thu</t>
  </si>
  <si>
    <t>Lưu Thị Tuyết</t>
  </si>
  <si>
    <t>Trinh</t>
  </si>
  <si>
    <t>Nguyễn Hoàng</t>
  </si>
  <si>
    <t>Uyên</t>
  </si>
  <si>
    <t>Phan Thị Thục</t>
  </si>
  <si>
    <t>Hồ Thị Tường</t>
  </si>
  <si>
    <t>BỔ SUNG VỚI K74AKT (Phân ngành KTDN)</t>
  </si>
  <si>
    <t>Phạm Thị Quý</t>
  </si>
  <si>
    <t>Trần Đăng</t>
  </si>
  <si>
    <t>Quang</t>
  </si>
  <si>
    <t>Hà Tĩnh</t>
  </si>
  <si>
    <t>Tổng số HV đậu/Dự thi: 23/29</t>
  </si>
  <si>
    <t>SỐ LƯỢNG: 23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</si>
</sst>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6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52" fillId="27" borderId="8" applyNumberFormat="0" applyAlignment="0" applyProtection="0"/>
    <xf numFmtId="9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14" fontId="9" fillId="33" borderId="11" xfId="57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57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4"/>
  <sheetViews>
    <sheetView tabSelected="1" zoomScale="115" zoomScaleNormal="115" zoomScalePageLayoutView="0" workbookViewId="0" topLeftCell="A1">
      <selection activeCell="B49" sqref="B49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8.7109375" style="0" customWidth="1"/>
    <col min="4" max="4" width="8.851562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17.25" customHeight="1">
      <c r="A1" s="55" t="s">
        <v>20</v>
      </c>
      <c r="B1" s="55"/>
      <c r="C1" s="56" t="s">
        <v>13</v>
      </c>
      <c r="D1" s="56"/>
      <c r="E1" s="56"/>
      <c r="F1" s="56"/>
      <c r="G1" s="56"/>
      <c r="H1" s="56"/>
      <c r="I1" s="5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17.25" customHeight="1">
      <c r="A2" s="57" t="s">
        <v>21</v>
      </c>
      <c r="B2" s="57"/>
      <c r="C2" s="56" t="s">
        <v>44</v>
      </c>
      <c r="D2" s="56"/>
      <c r="E2" s="56"/>
      <c r="F2" s="56"/>
      <c r="G2" s="56"/>
      <c r="H2" s="56"/>
      <c r="I2" s="5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17.25" customHeight="1">
      <c r="C3" s="52" t="s">
        <v>45</v>
      </c>
      <c r="D3" s="53"/>
      <c r="E3" s="53"/>
      <c r="F3" s="53"/>
      <c r="G3" s="53"/>
      <c r="H3" s="53"/>
      <c r="I3" s="53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17.25" customHeight="1">
      <c r="C4" s="54" t="s">
        <v>93</v>
      </c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3.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33" t="s">
        <v>26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15.75" customHeight="1">
      <c r="A8" s="49" t="s">
        <v>12</v>
      </c>
      <c r="B8" s="50" t="s">
        <v>11</v>
      </c>
      <c r="C8" s="51" t="s">
        <v>10</v>
      </c>
      <c r="D8" s="47" t="s">
        <v>9</v>
      </c>
      <c r="E8" s="47" t="s">
        <v>19</v>
      </c>
      <c r="F8" s="47" t="s">
        <v>8</v>
      </c>
      <c r="G8" s="49" t="s">
        <v>7</v>
      </c>
      <c r="H8" s="47" t="s">
        <v>6</v>
      </c>
      <c r="I8" s="47" t="s">
        <v>5</v>
      </c>
    </row>
    <row r="9" spans="1:9" s="13" customFormat="1" ht="15.75" customHeight="1">
      <c r="A9" s="49"/>
      <c r="B9" s="50"/>
      <c r="C9" s="51"/>
      <c r="D9" s="47"/>
      <c r="E9" s="47"/>
      <c r="F9" s="47"/>
      <c r="G9" s="49"/>
      <c r="H9" s="49"/>
      <c r="I9" s="47"/>
    </row>
    <row r="10" spans="1:9" s="13" customFormat="1" ht="21" customHeight="1">
      <c r="A10" s="25">
        <v>1</v>
      </c>
      <c r="B10" s="31" t="s">
        <v>46</v>
      </c>
      <c r="C10" s="35" t="s">
        <v>30</v>
      </c>
      <c r="D10" s="43">
        <v>34868</v>
      </c>
      <c r="E10" s="42" t="s">
        <v>32</v>
      </c>
      <c r="F10" s="26" t="s">
        <v>47</v>
      </c>
      <c r="G10" s="45">
        <v>9.5</v>
      </c>
      <c r="H10" s="44" t="s">
        <v>4</v>
      </c>
      <c r="I10" s="14"/>
    </row>
    <row r="11" spans="1:9" s="13" customFormat="1" ht="21" customHeight="1">
      <c r="A11" s="25">
        <v>2</v>
      </c>
      <c r="B11" s="31" t="s">
        <v>48</v>
      </c>
      <c r="C11" s="35" t="s">
        <v>49</v>
      </c>
      <c r="D11" s="43">
        <v>34739</v>
      </c>
      <c r="E11" s="42" t="s">
        <v>32</v>
      </c>
      <c r="F11" s="26" t="s">
        <v>47</v>
      </c>
      <c r="G11" s="45">
        <v>9.5</v>
      </c>
      <c r="H11" s="44" t="s">
        <v>4</v>
      </c>
      <c r="I11" s="14"/>
    </row>
    <row r="12" spans="1:9" s="13" customFormat="1" ht="21" customHeight="1">
      <c r="A12" s="25">
        <v>3</v>
      </c>
      <c r="B12" s="31" t="s">
        <v>50</v>
      </c>
      <c r="C12" s="35" t="s">
        <v>51</v>
      </c>
      <c r="D12" s="43">
        <v>34796</v>
      </c>
      <c r="E12" s="42" t="s">
        <v>29</v>
      </c>
      <c r="F12" s="26" t="s">
        <v>47</v>
      </c>
      <c r="G12" s="45">
        <v>9.26388888888889</v>
      </c>
      <c r="H12" s="44" t="s">
        <v>4</v>
      </c>
      <c r="I12" s="14"/>
    </row>
    <row r="13" spans="1:9" s="13" customFormat="1" ht="21" customHeight="1">
      <c r="A13" s="25">
        <v>4</v>
      </c>
      <c r="B13" s="34" t="s">
        <v>52</v>
      </c>
      <c r="C13" s="39" t="s">
        <v>27</v>
      </c>
      <c r="D13" s="36">
        <v>34851</v>
      </c>
      <c r="E13" s="27" t="s">
        <v>31</v>
      </c>
      <c r="F13" s="26" t="s">
        <v>47</v>
      </c>
      <c r="G13" s="45">
        <v>9.19611111111111</v>
      </c>
      <c r="H13" s="44" t="s">
        <v>4</v>
      </c>
      <c r="I13" s="14"/>
    </row>
    <row r="14" spans="1:9" s="13" customFormat="1" ht="21" customHeight="1">
      <c r="A14" s="25">
        <v>5</v>
      </c>
      <c r="B14" s="34" t="s">
        <v>53</v>
      </c>
      <c r="C14" s="39" t="s">
        <v>38</v>
      </c>
      <c r="D14" s="36">
        <v>34913</v>
      </c>
      <c r="E14" s="27" t="s">
        <v>29</v>
      </c>
      <c r="F14" s="26" t="s">
        <v>47</v>
      </c>
      <c r="G14" s="45">
        <v>9.26388888888889</v>
      </c>
      <c r="H14" s="44" t="s">
        <v>4</v>
      </c>
      <c r="I14" s="14"/>
    </row>
    <row r="15" spans="1:9" s="13" customFormat="1" ht="21" customHeight="1">
      <c r="A15" s="25">
        <v>6</v>
      </c>
      <c r="B15" s="34" t="s">
        <v>54</v>
      </c>
      <c r="C15" s="39" t="s">
        <v>55</v>
      </c>
      <c r="D15" s="36">
        <v>34413</v>
      </c>
      <c r="E15" s="27" t="s">
        <v>31</v>
      </c>
      <c r="F15" s="26" t="s">
        <v>47</v>
      </c>
      <c r="G15" s="45">
        <v>8.982222222222221</v>
      </c>
      <c r="H15" s="44" t="s">
        <v>4</v>
      </c>
      <c r="I15" s="14"/>
    </row>
    <row r="16" spans="1:9" s="13" customFormat="1" ht="21" customHeight="1">
      <c r="A16" s="25">
        <v>7</v>
      </c>
      <c r="B16" s="34" t="s">
        <v>56</v>
      </c>
      <c r="C16" s="39" t="s">
        <v>57</v>
      </c>
      <c r="D16" s="36">
        <v>34957</v>
      </c>
      <c r="E16" s="27" t="s">
        <v>31</v>
      </c>
      <c r="F16" s="26" t="s">
        <v>47</v>
      </c>
      <c r="G16" s="45">
        <v>8.051666666666668</v>
      </c>
      <c r="H16" s="44" t="s">
        <v>4</v>
      </c>
      <c r="I16" s="14"/>
    </row>
    <row r="17" spans="1:9" s="13" customFormat="1" ht="21" customHeight="1">
      <c r="A17" s="25">
        <v>8</v>
      </c>
      <c r="B17" s="31" t="s">
        <v>58</v>
      </c>
      <c r="C17" s="35" t="s">
        <v>59</v>
      </c>
      <c r="D17" s="43">
        <v>34961</v>
      </c>
      <c r="E17" s="42" t="s">
        <v>60</v>
      </c>
      <c r="F17" s="26" t="s">
        <v>47</v>
      </c>
      <c r="G17" s="45">
        <v>8.516666666666666</v>
      </c>
      <c r="H17" s="44" t="s">
        <v>4</v>
      </c>
      <c r="I17" s="14"/>
    </row>
    <row r="18" spans="1:9" s="13" customFormat="1" ht="21" customHeight="1">
      <c r="A18" s="25">
        <v>9</v>
      </c>
      <c r="B18" s="31" t="s">
        <v>61</v>
      </c>
      <c r="C18" s="35" t="s">
        <v>62</v>
      </c>
      <c r="D18" s="43">
        <v>34972</v>
      </c>
      <c r="E18" s="42" t="s">
        <v>29</v>
      </c>
      <c r="F18" s="26" t="s">
        <v>47</v>
      </c>
      <c r="G18" s="45">
        <v>8.38111111111111</v>
      </c>
      <c r="H18" s="44" t="s">
        <v>4</v>
      </c>
      <c r="I18" s="14"/>
    </row>
    <row r="19" spans="1:9" s="13" customFormat="1" ht="21" customHeight="1">
      <c r="A19" s="25">
        <v>10</v>
      </c>
      <c r="B19" s="31" t="s">
        <v>63</v>
      </c>
      <c r="C19" s="35" t="s">
        <v>64</v>
      </c>
      <c r="D19" s="43">
        <v>35021</v>
      </c>
      <c r="E19" s="42" t="s">
        <v>65</v>
      </c>
      <c r="F19" s="26" t="s">
        <v>47</v>
      </c>
      <c r="G19" s="45">
        <v>7.251111111111111</v>
      </c>
      <c r="H19" s="44" t="s">
        <v>3</v>
      </c>
      <c r="I19" s="14"/>
    </row>
    <row r="20" spans="1:9" s="13" customFormat="1" ht="21" customHeight="1">
      <c r="A20" s="25">
        <v>11</v>
      </c>
      <c r="B20" s="34" t="s">
        <v>66</v>
      </c>
      <c r="C20" s="39" t="s">
        <v>67</v>
      </c>
      <c r="D20" s="36">
        <v>34724</v>
      </c>
      <c r="E20" s="27" t="s">
        <v>31</v>
      </c>
      <c r="F20" s="26" t="s">
        <v>47</v>
      </c>
      <c r="G20" s="45">
        <v>7.896111111111111</v>
      </c>
      <c r="H20" s="44" t="s">
        <v>3</v>
      </c>
      <c r="I20" s="14"/>
    </row>
    <row r="21" spans="1:9" s="13" customFormat="1" ht="21" customHeight="1">
      <c r="A21" s="25">
        <v>12</v>
      </c>
      <c r="B21" s="31" t="s">
        <v>33</v>
      </c>
      <c r="C21" s="35" t="s">
        <v>68</v>
      </c>
      <c r="D21" s="43">
        <v>34852</v>
      </c>
      <c r="E21" s="42" t="s">
        <v>60</v>
      </c>
      <c r="F21" s="26" t="s">
        <v>47</v>
      </c>
      <c r="G21" s="45">
        <v>7.765555555555555</v>
      </c>
      <c r="H21" s="44" t="s">
        <v>3</v>
      </c>
      <c r="I21" s="14"/>
    </row>
    <row r="22" spans="1:9" s="13" customFormat="1" ht="21" customHeight="1">
      <c r="A22" s="25">
        <v>13</v>
      </c>
      <c r="B22" s="31" t="s">
        <v>69</v>
      </c>
      <c r="C22" s="35" t="s">
        <v>70</v>
      </c>
      <c r="D22" s="43">
        <v>34909</v>
      </c>
      <c r="E22" s="42" t="s">
        <v>32</v>
      </c>
      <c r="F22" s="26" t="s">
        <v>47</v>
      </c>
      <c r="G22" s="45">
        <v>7.536111111111111</v>
      </c>
      <c r="H22" s="44" t="s">
        <v>3</v>
      </c>
      <c r="I22" s="14"/>
    </row>
    <row r="23" spans="1:9" s="13" customFormat="1" ht="21" customHeight="1">
      <c r="A23" s="25">
        <v>14</v>
      </c>
      <c r="B23" s="34" t="s">
        <v>71</v>
      </c>
      <c r="C23" s="39" t="s">
        <v>41</v>
      </c>
      <c r="D23" s="36">
        <v>34738</v>
      </c>
      <c r="E23" s="27" t="s">
        <v>72</v>
      </c>
      <c r="F23" s="26" t="s">
        <v>47</v>
      </c>
      <c r="G23" s="45">
        <v>8.897222222222224</v>
      </c>
      <c r="H23" s="44" t="s">
        <v>4</v>
      </c>
      <c r="I23" s="14"/>
    </row>
    <row r="24" spans="1:9" s="13" customFormat="1" ht="21" customHeight="1">
      <c r="A24" s="25">
        <v>15</v>
      </c>
      <c r="B24" s="34" t="s">
        <v>73</v>
      </c>
      <c r="C24" s="39" t="s">
        <v>74</v>
      </c>
      <c r="D24" s="36">
        <v>34790</v>
      </c>
      <c r="E24" s="27" t="s">
        <v>75</v>
      </c>
      <c r="F24" s="26" t="s">
        <v>47</v>
      </c>
      <c r="G24" s="45">
        <v>7.4572222222222235</v>
      </c>
      <c r="H24" s="44" t="s">
        <v>3</v>
      </c>
      <c r="I24" s="14"/>
    </row>
    <row r="25" spans="1:9" s="13" customFormat="1" ht="21" customHeight="1">
      <c r="A25" s="25">
        <v>16</v>
      </c>
      <c r="B25" s="34" t="s">
        <v>76</v>
      </c>
      <c r="C25" s="39" t="s">
        <v>35</v>
      </c>
      <c r="D25" s="36">
        <v>34995</v>
      </c>
      <c r="E25" s="27" t="s">
        <v>77</v>
      </c>
      <c r="F25" s="26" t="s">
        <v>47</v>
      </c>
      <c r="G25" s="45">
        <v>8.288333333333334</v>
      </c>
      <c r="H25" s="44" t="s">
        <v>4</v>
      </c>
      <c r="I25" s="14"/>
    </row>
    <row r="26" spans="1:9" s="13" customFormat="1" ht="21" customHeight="1">
      <c r="A26" s="25">
        <v>17</v>
      </c>
      <c r="B26" s="34" t="s">
        <v>36</v>
      </c>
      <c r="C26" s="39" t="s">
        <v>35</v>
      </c>
      <c r="D26" s="36">
        <v>34944</v>
      </c>
      <c r="E26" s="27" t="s">
        <v>31</v>
      </c>
      <c r="F26" s="26" t="s">
        <v>47</v>
      </c>
      <c r="G26" s="45">
        <v>6.858333333333334</v>
      </c>
      <c r="H26" s="44" t="s">
        <v>39</v>
      </c>
      <c r="I26" s="14"/>
    </row>
    <row r="27" spans="1:9" s="13" customFormat="1" ht="21" customHeight="1">
      <c r="A27" s="25">
        <v>18</v>
      </c>
      <c r="B27" s="34" t="s">
        <v>78</v>
      </c>
      <c r="C27" s="39" t="s">
        <v>35</v>
      </c>
      <c r="D27" s="36">
        <v>34810</v>
      </c>
      <c r="E27" s="27" t="s">
        <v>34</v>
      </c>
      <c r="F27" s="26" t="s">
        <v>47</v>
      </c>
      <c r="G27" s="45">
        <v>7.103333333333334</v>
      </c>
      <c r="H27" s="44" t="s">
        <v>3</v>
      </c>
      <c r="I27" s="14"/>
    </row>
    <row r="28" spans="1:9" s="13" customFormat="1" ht="21" customHeight="1">
      <c r="A28" s="25">
        <v>19</v>
      </c>
      <c r="B28" s="34" t="s">
        <v>79</v>
      </c>
      <c r="C28" s="39" t="s">
        <v>80</v>
      </c>
      <c r="D28" s="36">
        <v>34751</v>
      </c>
      <c r="E28" s="27" t="s">
        <v>31</v>
      </c>
      <c r="F28" s="26" t="s">
        <v>47</v>
      </c>
      <c r="G28" s="45">
        <v>6.809444444444445</v>
      </c>
      <c r="H28" s="44" t="s">
        <v>39</v>
      </c>
      <c r="I28" s="14"/>
    </row>
    <row r="29" spans="1:9" s="13" customFormat="1" ht="21" customHeight="1">
      <c r="A29" s="25">
        <v>20</v>
      </c>
      <c r="B29" s="34" t="s">
        <v>81</v>
      </c>
      <c r="C29" s="39" t="s">
        <v>82</v>
      </c>
      <c r="D29" s="36">
        <v>34967</v>
      </c>
      <c r="E29" s="27" t="s">
        <v>31</v>
      </c>
      <c r="F29" s="26" t="s">
        <v>47</v>
      </c>
      <c r="G29" s="45">
        <v>8.297222222222222</v>
      </c>
      <c r="H29" s="44" t="s">
        <v>4</v>
      </c>
      <c r="I29" s="14"/>
    </row>
    <row r="30" spans="1:9" s="13" customFormat="1" ht="21" customHeight="1">
      <c r="A30" s="25">
        <v>21</v>
      </c>
      <c r="B30" s="31" t="s">
        <v>83</v>
      </c>
      <c r="C30" s="35" t="s">
        <v>84</v>
      </c>
      <c r="D30" s="43">
        <v>34533</v>
      </c>
      <c r="E30" s="42" t="s">
        <v>32</v>
      </c>
      <c r="F30" s="26" t="s">
        <v>47</v>
      </c>
      <c r="G30" s="45">
        <v>9.26388888888889</v>
      </c>
      <c r="H30" s="44" t="s">
        <v>4</v>
      </c>
      <c r="I30" s="14"/>
    </row>
    <row r="31" spans="1:9" s="13" customFormat="1" ht="21" customHeight="1">
      <c r="A31" s="25">
        <v>22</v>
      </c>
      <c r="B31" s="34" t="s">
        <v>85</v>
      </c>
      <c r="C31" s="39" t="s">
        <v>84</v>
      </c>
      <c r="D31" s="36">
        <v>34788</v>
      </c>
      <c r="E31" s="27" t="s">
        <v>32</v>
      </c>
      <c r="F31" s="26" t="s">
        <v>47</v>
      </c>
      <c r="G31" s="45">
        <v>8.848888888888888</v>
      </c>
      <c r="H31" s="44" t="s">
        <v>4</v>
      </c>
      <c r="I31" s="14"/>
    </row>
    <row r="32" spans="1:9" s="13" customFormat="1" ht="21" customHeight="1">
      <c r="A32" s="25">
        <v>23</v>
      </c>
      <c r="B32" s="31" t="s">
        <v>86</v>
      </c>
      <c r="C32" s="35" t="s">
        <v>37</v>
      </c>
      <c r="D32" s="43">
        <v>34814</v>
      </c>
      <c r="E32" s="42" t="s">
        <v>29</v>
      </c>
      <c r="F32" s="26" t="s">
        <v>47</v>
      </c>
      <c r="G32" s="45">
        <v>9.041666666666666</v>
      </c>
      <c r="H32" s="44" t="s">
        <v>4</v>
      </c>
      <c r="I32" s="14"/>
    </row>
    <row r="33" spans="1:12" s="6" customFormat="1" ht="23.25" customHeight="1" hidden="1">
      <c r="A33" s="48" t="s">
        <v>92</v>
      </c>
      <c r="B33" s="48"/>
      <c r="C33" s="48"/>
      <c r="D33" s="11"/>
      <c r="E33" s="10" t="s">
        <v>2</v>
      </c>
      <c r="F33" s="30">
        <f>COUNTIF($H$10:$H$32,"Giỏi")/COUNTA($H$10:$H$32)</f>
        <v>0.6521739130434783</v>
      </c>
      <c r="G33" s="10" t="s">
        <v>4</v>
      </c>
      <c r="H33" s="10" t="str">
        <f>CONCATENATE(COUNTIF($H$10:$H$32,"Giỏi")," HV")</f>
        <v>15 HV</v>
      </c>
      <c r="I33" s="12"/>
      <c r="L33" s="13"/>
    </row>
    <row r="34" spans="1:9" s="6" customFormat="1" ht="15" customHeight="1" hidden="1">
      <c r="A34" s="10"/>
      <c r="B34" s="10"/>
      <c r="C34" s="10"/>
      <c r="D34" s="11"/>
      <c r="E34" s="10" t="s">
        <v>2</v>
      </c>
      <c r="F34" s="30">
        <f>COUNTIF($H$10:$H$32,"Khá")/COUNTA($H$10:$H$32)</f>
        <v>0.2608695652173913</v>
      </c>
      <c r="G34" s="10" t="s">
        <v>3</v>
      </c>
      <c r="H34" s="10" t="str">
        <f>CONCATENATE(COUNTIF($H$10:$H$32,"Khá")," HV")</f>
        <v>6 HV</v>
      </c>
      <c r="I34" s="19"/>
    </row>
    <row r="35" spans="1:9" s="6" customFormat="1" ht="15" customHeight="1" hidden="1">
      <c r="A35" s="10"/>
      <c r="B35" s="10"/>
      <c r="C35" s="10"/>
      <c r="D35" s="11"/>
      <c r="E35" s="10" t="s">
        <v>2</v>
      </c>
      <c r="F35" s="30">
        <f>COUNTIF($H$10:$H$32,"Trung Bình")/COUNTA($H$10:$H$32)</f>
        <v>0.08695652173913043</v>
      </c>
      <c r="G35" s="10" t="s">
        <v>1</v>
      </c>
      <c r="H35" s="10" t="str">
        <f>CONCATENATE(COUNTIF($H$10:$H$32,"Trung Bình")," HV")</f>
        <v>2 HV</v>
      </c>
      <c r="I35" s="7"/>
    </row>
    <row r="36" spans="1:9" s="6" customFormat="1" ht="11.25" customHeight="1" hidden="1">
      <c r="A36" s="10"/>
      <c r="B36" s="10"/>
      <c r="C36" s="10"/>
      <c r="D36" s="11"/>
      <c r="E36" s="10"/>
      <c r="F36" s="9"/>
      <c r="G36" s="7"/>
      <c r="H36" s="8"/>
      <c r="I36" s="7"/>
    </row>
    <row r="37" spans="1:9" s="5" customFormat="1" ht="15.75" customHeight="1" hidden="1">
      <c r="A37" s="58" t="s">
        <v>23</v>
      </c>
      <c r="B37" s="58"/>
      <c r="C37" s="58" t="s">
        <v>18</v>
      </c>
      <c r="D37" s="58"/>
      <c r="E37" s="58"/>
      <c r="F37" s="58" t="s">
        <v>15</v>
      </c>
      <c r="G37" s="58"/>
      <c r="H37" s="59" t="s">
        <v>16</v>
      </c>
      <c r="I37" s="59"/>
    </row>
    <row r="38" spans="1:9" s="4" customFormat="1" ht="15.75" customHeight="1" hidden="1">
      <c r="A38" s="60" t="s">
        <v>22</v>
      </c>
      <c r="B38" s="61"/>
      <c r="C38" s="23"/>
      <c r="D38" s="23"/>
      <c r="E38" s="23"/>
      <c r="F38" s="23"/>
      <c r="G38" s="23"/>
      <c r="H38" s="23"/>
      <c r="I38" s="24"/>
    </row>
    <row r="39" spans="1:9" s="4" customFormat="1" ht="14.25" customHeight="1" hidden="1">
      <c r="A39" s="23"/>
      <c r="B39" s="23"/>
      <c r="C39" s="23"/>
      <c r="D39" s="23"/>
      <c r="E39" s="23"/>
      <c r="F39" s="23"/>
      <c r="G39" s="23"/>
      <c r="H39" s="23"/>
      <c r="I39" s="24"/>
    </row>
    <row r="40" spans="1:9" s="4" customFormat="1" ht="14.25" customHeight="1" hidden="1">
      <c r="A40" s="23"/>
      <c r="B40" s="23"/>
      <c r="C40" s="23"/>
      <c r="D40" s="23"/>
      <c r="E40" s="23"/>
      <c r="F40" s="23"/>
      <c r="G40" s="23"/>
      <c r="H40" s="23"/>
      <c r="I40" s="24"/>
    </row>
    <row r="41" spans="1:9" s="4" customFormat="1" ht="14.25" customHeight="1" hidden="1">
      <c r="A41" s="23"/>
      <c r="B41" s="23"/>
      <c r="C41" s="23"/>
      <c r="D41" s="23"/>
      <c r="E41" s="23"/>
      <c r="F41" s="23"/>
      <c r="G41" s="23"/>
      <c r="H41" s="23"/>
      <c r="I41" s="24"/>
    </row>
    <row r="42" spans="1:9" s="3" customFormat="1" ht="15.75" customHeight="1" hidden="1">
      <c r="A42" s="46" t="s">
        <v>0</v>
      </c>
      <c r="B42" s="46"/>
      <c r="C42" s="46" t="s">
        <v>25</v>
      </c>
      <c r="D42" s="46"/>
      <c r="E42" s="46"/>
      <c r="F42" s="46" t="s">
        <v>14</v>
      </c>
      <c r="G42" s="46"/>
      <c r="H42" s="46" t="s">
        <v>17</v>
      </c>
      <c r="I42" s="46"/>
    </row>
    <row r="43" spans="1:9" s="3" customFormat="1" ht="15.75" customHeight="1">
      <c r="A43" s="41"/>
      <c r="B43" s="41"/>
      <c r="C43" s="41"/>
      <c r="D43" s="41"/>
      <c r="E43" s="41"/>
      <c r="F43" s="41"/>
      <c r="G43" s="41"/>
      <c r="H43" s="41"/>
      <c r="I43" s="41"/>
    </row>
    <row r="44" spans="1:100" s="15" customFormat="1" ht="21.75" customHeight="1">
      <c r="A44" s="55" t="s">
        <v>20</v>
      </c>
      <c r="B44" s="55"/>
      <c r="C44" s="56" t="s">
        <v>13</v>
      </c>
      <c r="D44" s="56"/>
      <c r="E44" s="56"/>
      <c r="F44" s="56"/>
      <c r="G44" s="56"/>
      <c r="H44" s="56"/>
      <c r="I44" s="5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5" customFormat="1" ht="21.75" customHeight="1">
      <c r="A45" s="57" t="s">
        <v>21</v>
      </c>
      <c r="B45" s="57"/>
      <c r="C45" s="56" t="s">
        <v>87</v>
      </c>
      <c r="D45" s="56"/>
      <c r="E45" s="56"/>
      <c r="F45" s="56"/>
      <c r="G45" s="56"/>
      <c r="H45" s="56"/>
      <c r="I45" s="5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3:100" s="17" customFormat="1" ht="21.75" customHeight="1">
      <c r="C46" s="52" t="s">
        <v>45</v>
      </c>
      <c r="D46" s="53"/>
      <c r="E46" s="53"/>
      <c r="F46" s="53"/>
      <c r="G46" s="53"/>
      <c r="H46" s="53"/>
      <c r="I46" s="53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3:100" s="15" customFormat="1" ht="21.75" customHeight="1">
      <c r="C47" s="54" t="s">
        <v>43</v>
      </c>
      <c r="D47" s="54"/>
      <c r="E47" s="54"/>
      <c r="F47" s="54"/>
      <c r="G47" s="54"/>
      <c r="H47" s="54"/>
      <c r="I47" s="5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3:100" s="15" customFormat="1" ht="15.75" customHeight="1">
      <c r="C48" s="22"/>
      <c r="D48" s="22"/>
      <c r="E48" s="22"/>
      <c r="F48" s="22"/>
      <c r="G48" s="22"/>
      <c r="H48" s="22"/>
      <c r="I48" s="2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100" s="15" customFormat="1" ht="18.75" customHeight="1">
      <c r="A49" s="33" t="s">
        <v>26</v>
      </c>
      <c r="C49" s="22"/>
      <c r="D49" s="22"/>
      <c r="E49" s="22"/>
      <c r="F49" s="22"/>
      <c r="G49" s="22"/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19:62" ht="8.25" customHeight="1"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9" s="21" customFormat="1" ht="24" customHeight="1">
      <c r="A51" s="49" t="s">
        <v>12</v>
      </c>
      <c r="B51" s="50" t="s">
        <v>11</v>
      </c>
      <c r="C51" s="51" t="s">
        <v>10</v>
      </c>
      <c r="D51" s="47" t="s">
        <v>9</v>
      </c>
      <c r="E51" s="47" t="s">
        <v>19</v>
      </c>
      <c r="F51" s="47" t="s">
        <v>8</v>
      </c>
      <c r="G51" s="49" t="s">
        <v>7</v>
      </c>
      <c r="H51" s="47" t="s">
        <v>6</v>
      </c>
      <c r="I51" s="47" t="s">
        <v>5</v>
      </c>
    </row>
    <row r="52" spans="1:9" s="13" customFormat="1" ht="24" customHeight="1">
      <c r="A52" s="49"/>
      <c r="B52" s="50"/>
      <c r="C52" s="51"/>
      <c r="D52" s="47"/>
      <c r="E52" s="47"/>
      <c r="F52" s="47"/>
      <c r="G52" s="49"/>
      <c r="H52" s="49"/>
      <c r="I52" s="47"/>
    </row>
    <row r="53" spans="1:9" s="13" customFormat="1" ht="33" customHeight="1">
      <c r="A53" s="40">
        <v>1</v>
      </c>
      <c r="B53" s="34" t="s">
        <v>88</v>
      </c>
      <c r="C53" s="39" t="s">
        <v>82</v>
      </c>
      <c r="D53" s="36">
        <v>34193</v>
      </c>
      <c r="E53" s="27" t="s">
        <v>32</v>
      </c>
      <c r="F53" s="38" t="s">
        <v>28</v>
      </c>
      <c r="G53" s="32">
        <v>9.023888888888889</v>
      </c>
      <c r="H53" s="20" t="s">
        <v>4</v>
      </c>
      <c r="I53" s="14"/>
    </row>
    <row r="54" spans="1:9" s="13" customFormat="1" ht="33" customHeight="1">
      <c r="A54" s="40">
        <v>2</v>
      </c>
      <c r="B54" s="34" t="s">
        <v>89</v>
      </c>
      <c r="C54" s="39" t="s">
        <v>90</v>
      </c>
      <c r="D54" s="28">
        <v>34678</v>
      </c>
      <c r="E54" s="37" t="s">
        <v>91</v>
      </c>
      <c r="F54" s="29" t="s">
        <v>40</v>
      </c>
      <c r="G54" s="32">
        <v>7.154090909090908</v>
      </c>
      <c r="H54" s="20" t="s">
        <v>3</v>
      </c>
      <c r="I54" s="14"/>
    </row>
    <row r="55" spans="1:12" s="6" customFormat="1" ht="28.5" customHeight="1" hidden="1">
      <c r="A55" s="48" t="s">
        <v>42</v>
      </c>
      <c r="B55" s="48"/>
      <c r="C55" s="48"/>
      <c r="D55" s="11"/>
      <c r="E55" s="10" t="s">
        <v>2</v>
      </c>
      <c r="F55" s="30">
        <f>COUNTIF($H$53:$H$54,"Giỏi")/COUNTA($H$53:$H$54)</f>
        <v>0.5</v>
      </c>
      <c r="G55" s="10" t="s">
        <v>4</v>
      </c>
      <c r="H55" s="10" t="str">
        <f>CONCATENATE(COUNTIF($H$53:$H$54,"Giỏi")," HV")</f>
        <v>1 HV</v>
      </c>
      <c r="I55" s="12"/>
      <c r="L55" s="13"/>
    </row>
    <row r="56" spans="1:9" s="6" customFormat="1" ht="23.25" customHeight="1" hidden="1">
      <c r="A56" s="10"/>
      <c r="B56" s="10"/>
      <c r="C56" s="10"/>
      <c r="D56" s="11"/>
      <c r="E56" s="10" t="s">
        <v>2</v>
      </c>
      <c r="F56" s="30">
        <f>COUNTIF($H$53:$H$54,"Khá")/COUNTA($H$53:$H$54)</f>
        <v>0.5</v>
      </c>
      <c r="G56" s="10" t="s">
        <v>3</v>
      </c>
      <c r="H56" s="10" t="str">
        <f>CONCATENATE(COUNTIF($H$53:$H$54,"Khá")," HV")</f>
        <v>1 HV</v>
      </c>
      <c r="I56" s="19"/>
    </row>
    <row r="57" spans="1:9" s="6" customFormat="1" ht="23.25" customHeight="1" hidden="1">
      <c r="A57" s="10"/>
      <c r="B57" s="10"/>
      <c r="C57" s="10"/>
      <c r="D57" s="11"/>
      <c r="E57" s="10" t="s">
        <v>2</v>
      </c>
      <c r="F57" s="30">
        <f>COUNTIF($H$53:$H$54,"Trung bình")/COUNTA($H$53:$H$54)</f>
        <v>0</v>
      </c>
      <c r="G57" s="10" t="s">
        <v>1</v>
      </c>
      <c r="H57" s="10" t="str">
        <f>CONCATENATE(COUNTIF($H$53:$H$54,"Trung Bình")," HV")</f>
        <v>0 HV</v>
      </c>
      <c r="I57" s="7"/>
    </row>
    <row r="58" spans="1:9" s="6" customFormat="1" ht="19.5" customHeight="1" hidden="1">
      <c r="A58" s="10"/>
      <c r="B58" s="10"/>
      <c r="C58" s="10"/>
      <c r="D58" s="11"/>
      <c r="E58" s="10"/>
      <c r="F58" s="9"/>
      <c r="G58" s="7"/>
      <c r="H58" s="8"/>
      <c r="I58" s="7"/>
    </row>
    <row r="59" spans="1:9" s="5" customFormat="1" ht="17.25" customHeight="1" hidden="1">
      <c r="A59" s="58" t="s">
        <v>23</v>
      </c>
      <c r="B59" s="58"/>
      <c r="C59" s="58" t="s">
        <v>18</v>
      </c>
      <c r="D59" s="58"/>
      <c r="E59" s="58"/>
      <c r="F59" s="58" t="s">
        <v>15</v>
      </c>
      <c r="G59" s="58"/>
      <c r="H59" s="59" t="s">
        <v>16</v>
      </c>
      <c r="I59" s="59"/>
    </row>
    <row r="60" spans="1:9" s="4" customFormat="1" ht="19.5" customHeight="1" hidden="1">
      <c r="A60" s="60" t="s">
        <v>22</v>
      </c>
      <c r="B60" s="61"/>
      <c r="C60" s="23"/>
      <c r="D60" s="23"/>
      <c r="E60" s="23"/>
      <c r="F60" s="23"/>
      <c r="G60" s="23"/>
      <c r="H60" s="23"/>
      <c r="I60" s="24"/>
    </row>
    <row r="61" spans="1:9" s="4" customFormat="1" ht="21" customHeight="1" hidden="1">
      <c r="A61" s="23"/>
      <c r="B61" s="23"/>
      <c r="C61" s="23"/>
      <c r="D61" s="23"/>
      <c r="E61" s="23"/>
      <c r="F61" s="23"/>
      <c r="G61" s="23"/>
      <c r="H61" s="23"/>
      <c r="I61" s="24"/>
    </row>
    <row r="62" spans="1:9" s="4" customFormat="1" ht="21" customHeight="1" hidden="1">
      <c r="A62" s="23"/>
      <c r="B62" s="23"/>
      <c r="C62" s="23"/>
      <c r="D62" s="23"/>
      <c r="E62" s="23"/>
      <c r="F62" s="23"/>
      <c r="G62" s="23"/>
      <c r="H62" s="23"/>
      <c r="I62" s="24"/>
    </row>
    <row r="63" spans="1:9" s="4" customFormat="1" ht="21" customHeight="1" hidden="1">
      <c r="A63" s="23"/>
      <c r="B63" s="23"/>
      <c r="C63" s="23"/>
      <c r="D63" s="23"/>
      <c r="E63" s="23"/>
      <c r="F63" s="23"/>
      <c r="G63" s="23"/>
      <c r="H63" s="23"/>
      <c r="I63" s="24"/>
    </row>
    <row r="64" spans="1:9" s="3" customFormat="1" ht="15.75" customHeight="1" hidden="1">
      <c r="A64" s="46" t="s">
        <v>0</v>
      </c>
      <c r="B64" s="46"/>
      <c r="C64" s="46" t="s">
        <v>25</v>
      </c>
      <c r="D64" s="46"/>
      <c r="E64" s="46"/>
      <c r="F64" s="46" t="s">
        <v>24</v>
      </c>
      <c r="G64" s="46"/>
      <c r="H64" s="46" t="s">
        <v>17</v>
      </c>
      <c r="I64" s="46"/>
    </row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</sheetData>
  <sheetProtection/>
  <mergeCells count="50">
    <mergeCell ref="A60:B60"/>
    <mergeCell ref="A64:B64"/>
    <mergeCell ref="F64:G64"/>
    <mergeCell ref="H64:I64"/>
    <mergeCell ref="G51:G52"/>
    <mergeCell ref="H51:H52"/>
    <mergeCell ref="I51:I52"/>
    <mergeCell ref="A55:C55"/>
    <mergeCell ref="A59:B59"/>
    <mergeCell ref="C59:E59"/>
    <mergeCell ref="F59:G59"/>
    <mergeCell ref="H59:I59"/>
    <mergeCell ref="A51:A52"/>
    <mergeCell ref="B51:B52"/>
    <mergeCell ref="C51:C52"/>
    <mergeCell ref="D51:D52"/>
    <mergeCell ref="E51:E52"/>
    <mergeCell ref="F51:F52"/>
    <mergeCell ref="A44:B44"/>
    <mergeCell ref="C44:I44"/>
    <mergeCell ref="A45:B45"/>
    <mergeCell ref="C45:I45"/>
    <mergeCell ref="C46:I46"/>
    <mergeCell ref="C47:I47"/>
    <mergeCell ref="F42:G42"/>
    <mergeCell ref="H42:I42"/>
    <mergeCell ref="F37:G37"/>
    <mergeCell ref="H37:I37"/>
    <mergeCell ref="A38:B38"/>
    <mergeCell ref="C37:E37"/>
    <mergeCell ref="A37:B37"/>
    <mergeCell ref="A42:B42"/>
    <mergeCell ref="H8:H9"/>
    <mergeCell ref="D8:D9"/>
    <mergeCell ref="C3:I3"/>
    <mergeCell ref="C4:I4"/>
    <mergeCell ref="A1:B1"/>
    <mergeCell ref="C1:I1"/>
    <mergeCell ref="A2:B2"/>
    <mergeCell ref="C2:I2"/>
    <mergeCell ref="C64:E64"/>
    <mergeCell ref="C42:E42"/>
    <mergeCell ref="E8:E9"/>
    <mergeCell ref="I8:I9"/>
    <mergeCell ref="A33:C33"/>
    <mergeCell ref="A8:A9"/>
    <mergeCell ref="F8:F9"/>
    <mergeCell ref="G8:G9"/>
    <mergeCell ref="B8:B9"/>
    <mergeCell ref="C8:C9"/>
  </mergeCells>
  <printOptions horizontalCentered="1"/>
  <pageMargins left="0" right="0" top="0.2362204724409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2016-05-17T02:19:57Z</cp:lastPrinted>
  <dcterms:created xsi:type="dcterms:W3CDTF">2011-10-18T08:58:40Z</dcterms:created>
  <dcterms:modified xsi:type="dcterms:W3CDTF">2016-05-17T02:20:15Z</dcterms:modified>
  <cp:category/>
  <cp:version/>
  <cp:contentType/>
  <cp:contentStatus/>
</cp:coreProperties>
</file>