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5480" windowHeight="8448" activeTab="0"/>
  </bookViews>
  <sheets>
    <sheet name="K73KT" sheetId="1" r:id="rId1"/>
  </sheets>
  <definedNames/>
  <calcPr fullCalcOnLoad="1"/>
</workbook>
</file>

<file path=xl/sharedStrings.xml><?xml version="1.0" encoding="utf-8"?>
<sst xmlns="http://schemas.openxmlformats.org/spreadsheetml/2006/main" count="229" uniqueCount="115">
  <si>
    <t>PGS.TS. Lê Đức Toàn</t>
  </si>
  <si>
    <t>T.Bình</t>
  </si>
  <si>
    <t xml:space="preserve">Tỷ lệ: </t>
  </si>
  <si>
    <t>Khá</t>
  </si>
  <si>
    <t>Giỏi</t>
  </si>
  <si>
    <t>GHI
CHÚ</t>
  </si>
  <si>
    <t>XẾP 
LOẠI</t>
  </si>
  <si>
    <t>ĐTB</t>
  </si>
  <si>
    <t>LỚP TT</t>
  </si>
  <si>
    <t>NGÀY SINH</t>
  </si>
  <si>
    <t>TÊN</t>
  </si>
  <si>
    <t>HỌ</t>
  </si>
  <si>
    <t>STT</t>
  </si>
  <si>
    <t>DANH SÁCH LỚP KỸ THUẬT VIÊN XIN CẤP CHỨNG CHỈ</t>
  </si>
  <si>
    <t>Th.S Đặng Ngọc Trung</t>
  </si>
  <si>
    <t>GIÁM ĐỐC TT</t>
  </si>
  <si>
    <t>GIÁO VỤ TT</t>
  </si>
  <si>
    <t>Nguyễn Lê Quế Châu</t>
  </si>
  <si>
    <t>PHÒNG KH - TC</t>
  </si>
  <si>
    <t>NƠI 
SINH</t>
  </si>
  <si>
    <t>BỘ GIÁO DỤC &amp; ĐÀO TẠO</t>
  </si>
  <si>
    <t>TRƯỜNG ĐẠI HỌC DUY TÂN</t>
  </si>
  <si>
    <t>PHÓ HIỆU TRƯỞNG</t>
  </si>
  <si>
    <t>KT. HIỆU TRƯỞNG</t>
  </si>
  <si>
    <t>ThS.Đặng Ngọc Trung</t>
  </si>
  <si>
    <t>Phan Phụng Hội</t>
  </si>
  <si>
    <t>KHÓA K73AKT, K73BKT (Phân ngành KTDN)</t>
  </si>
  <si>
    <t>Ngày thi: 19, 20/12/2015 - Tại Hội đồng thi: K7/25 Quang Trung</t>
  </si>
  <si>
    <t>SỐ LƯỢNG:  chứng chỉ</t>
  </si>
  <si>
    <t>Danh sách này kèm theo Quyết định số:              /QĐ-ĐHDT ngày         tháng         năm 2016</t>
  </si>
  <si>
    <t>BỔ SUNG VỚI K73AKT,  K73BKT (Phân ngành KTDN)</t>
  </si>
  <si>
    <t>Trịnh Thị Thu</t>
  </si>
  <si>
    <t>Hằng</t>
  </si>
  <si>
    <t>Quảng Ngãi</t>
  </si>
  <si>
    <t>K73AKT</t>
  </si>
  <si>
    <t>Lê Thị Thu</t>
  </si>
  <si>
    <t>Diệu</t>
  </si>
  <si>
    <t>Kon Tum</t>
  </si>
  <si>
    <t>K73BKT</t>
  </si>
  <si>
    <t>Nguyễn Thị Mỹ</t>
  </si>
  <si>
    <t>Duyên</t>
  </si>
  <si>
    <t>Quảng Nam</t>
  </si>
  <si>
    <t>Hoàng Tiến</t>
  </si>
  <si>
    <t>Đạt</t>
  </si>
  <si>
    <t>Quảng Bình</t>
  </si>
  <si>
    <t>Trương Lê Ngân</t>
  </si>
  <si>
    <t>Giang</t>
  </si>
  <si>
    <t>Đà Nẵng</t>
  </si>
  <si>
    <t>Lê Thị</t>
  </si>
  <si>
    <t>Huệ</t>
  </si>
  <si>
    <t>Quảng Trị</t>
  </si>
  <si>
    <t>Đoàn Thị</t>
  </si>
  <si>
    <t>Lan</t>
  </si>
  <si>
    <t>Phạm Thị Lâm</t>
  </si>
  <si>
    <t>Mơ</t>
  </si>
  <si>
    <t>ĐakLak</t>
  </si>
  <si>
    <t>Nguyễn Lưu Trúc</t>
  </si>
  <si>
    <t>My</t>
  </si>
  <si>
    <t>Lê Thị Bích</t>
  </si>
  <si>
    <t>Ngọc</t>
  </si>
  <si>
    <t>Trần Thị Hồng</t>
  </si>
  <si>
    <t>Nhung</t>
  </si>
  <si>
    <t>Mai Thị Quỳnh</t>
  </si>
  <si>
    <t>Trang</t>
  </si>
  <si>
    <t>Trần Thanh</t>
  </si>
  <si>
    <t>Trúc</t>
  </si>
  <si>
    <t>Trần Quang</t>
  </si>
  <si>
    <t>K72AKT</t>
  </si>
  <si>
    <t>Nguyễn Khánh</t>
  </si>
  <si>
    <t>Thiện</t>
  </si>
  <si>
    <t>Lê Quốc</t>
  </si>
  <si>
    <t>Bảo</t>
  </si>
  <si>
    <t>K72BKT</t>
  </si>
  <si>
    <t>Lê Thị Thanh</t>
  </si>
  <si>
    <t>Tâm</t>
  </si>
  <si>
    <t>Phạm Quốc</t>
  </si>
  <si>
    <t>Tiến</t>
  </si>
  <si>
    <t>Nguyễn Thị Phương</t>
  </si>
  <si>
    <t>Thảo</t>
  </si>
  <si>
    <t>Trần Văn</t>
  </si>
  <si>
    <t>Thân</t>
  </si>
  <si>
    <t>Đinh Thị Phương</t>
  </si>
  <si>
    <t>Trâm</t>
  </si>
  <si>
    <t>Phạm Thị Minh</t>
  </si>
  <si>
    <t>Hải</t>
  </si>
  <si>
    <t>K71AKT</t>
  </si>
  <si>
    <t>Trương Thị Thanh</t>
  </si>
  <si>
    <t>Cao Thị</t>
  </si>
  <si>
    <t>Huyền</t>
  </si>
  <si>
    <t>Hoàng Thị</t>
  </si>
  <si>
    <t>Lài</t>
  </si>
  <si>
    <t>Đặng Thị Phương</t>
  </si>
  <si>
    <t>Đăk Lăk</t>
  </si>
  <si>
    <t>Đỗ Đăng</t>
  </si>
  <si>
    <t>Thượng</t>
  </si>
  <si>
    <t>Kiều Văn</t>
  </si>
  <si>
    <t>Tùng</t>
  </si>
  <si>
    <t>Nguyễn Thị Kim</t>
  </si>
  <si>
    <t>Vy</t>
  </si>
  <si>
    <t>Lê Nguyễn Hoàng Nhật</t>
  </si>
  <si>
    <t>Huy</t>
  </si>
  <si>
    <t>K71BKT</t>
  </si>
  <si>
    <t>Võ Thị Ngọc</t>
  </si>
  <si>
    <t>Thương</t>
  </si>
  <si>
    <t>Trung Bình</t>
  </si>
  <si>
    <t>Phạm Ngọc</t>
  </si>
  <si>
    <t>Hoàng</t>
  </si>
  <si>
    <t>Cảnh Dương</t>
  </si>
  <si>
    <t>K70AKT</t>
  </si>
  <si>
    <t>Nguyễn Văn</t>
  </si>
  <si>
    <t>Tấn</t>
  </si>
  <si>
    <t>K69BKT</t>
  </si>
  <si>
    <t>Tổng số HV đậu: 02</t>
  </si>
  <si>
    <t>SỐ LƯỢNG: 02 Chứng chỉ</t>
  </si>
  <si>
    <t>Tổng số HV đậu/Dự thi: 31/38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</si>
</sst>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[$-1010000]dd/mm/yyyy;@"/>
  </numFmts>
  <fonts count="56">
    <font>
      <sz val="11"/>
      <name val="Times New Roman"/>
      <family val="0"/>
    </font>
    <font>
      <sz val="11"/>
      <color indexed="8"/>
      <name val="Arial"/>
      <family val="2"/>
    </font>
    <font>
      <b/>
      <i/>
      <sz val="11.5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b/>
      <i/>
      <sz val="12"/>
      <name val="VNtimes new roman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2"/>
      <name val="VNtimes new roman"/>
      <family val="2"/>
    </font>
    <font>
      <sz val="12"/>
      <name val="VNtimes new roman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4.3"/>
      <color indexed="12"/>
      <name val="Times New Roman"/>
      <family val="0"/>
    </font>
    <font>
      <u val="single"/>
      <sz val="14.3"/>
      <color indexed="20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Times New Roman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.3"/>
      <color theme="10"/>
      <name val="Times New Roman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6" fillId="0" borderId="0">
      <alignment/>
      <protection/>
    </xf>
    <xf numFmtId="0" fontId="14" fillId="32" borderId="7" applyNumberFormat="0" applyFont="0" applyAlignment="0" applyProtection="0"/>
    <xf numFmtId="0" fontId="52" fillId="27" borderId="8" applyNumberFormat="0" applyAlignment="0" applyProtection="0"/>
    <xf numFmtId="9" fontId="14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10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10" fontId="6" fillId="0" borderId="0" xfId="0" applyNumberFormat="1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14" fontId="9" fillId="0" borderId="11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14" fontId="9" fillId="0" borderId="11" xfId="57" applyNumberFormat="1" applyFont="1" applyFill="1" applyBorder="1" applyAlignment="1">
      <alignment horizontal="center"/>
      <protection/>
    </xf>
    <xf numFmtId="0" fontId="9" fillId="0" borderId="11" xfId="57" applyFont="1" applyFill="1" applyBorder="1" applyAlignment="1">
      <alignment horizontal="center"/>
      <protection/>
    </xf>
    <xf numFmtId="0" fontId="9" fillId="0" borderId="11" xfId="0" applyFont="1" applyFill="1" applyBorder="1" applyAlignment="1">
      <alignment horizontal="left"/>
    </xf>
    <xf numFmtId="0" fontId="9" fillId="33" borderId="11" xfId="0" applyFont="1" applyFill="1" applyBorder="1" applyAlignment="1">
      <alignment horizontal="center"/>
    </xf>
    <xf numFmtId="14" fontId="9" fillId="33" borderId="11" xfId="57" applyNumberFormat="1" applyFont="1" applyFill="1" applyBorder="1" applyAlignment="1">
      <alignment horizontal="center"/>
      <protection/>
    </xf>
    <xf numFmtId="0" fontId="9" fillId="33" borderId="11" xfId="0" applyFont="1" applyFill="1" applyBorder="1" applyAlignment="1">
      <alignment horizontal="right"/>
    </xf>
    <xf numFmtId="10" fontId="6" fillId="0" borderId="0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2" fontId="8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3" borderId="12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left"/>
    </xf>
    <xf numFmtId="14" fontId="9" fillId="33" borderId="11" xfId="0" applyNumberFormat="1" applyFont="1" applyFill="1" applyBorder="1" applyAlignment="1">
      <alignment horizontal="center"/>
    </xf>
    <xf numFmtId="0" fontId="9" fillId="33" borderId="11" xfId="57" applyFont="1" applyFill="1" applyBorder="1" applyAlignment="1">
      <alignment horizontal="center"/>
      <protection/>
    </xf>
    <xf numFmtId="0" fontId="9" fillId="33" borderId="1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right"/>
    </xf>
    <xf numFmtId="0" fontId="8" fillId="33" borderId="13" xfId="0" applyFont="1" applyFill="1" applyBorder="1" applyAlignment="1">
      <alignment/>
    </xf>
    <xf numFmtId="173" fontId="9" fillId="33" borderId="11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14" fontId="9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73" fontId="9" fillId="0" borderId="11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78"/>
  <sheetViews>
    <sheetView tabSelected="1" zoomScale="55" zoomScaleNormal="55" zoomScalePageLayoutView="0" workbookViewId="0" topLeftCell="A1">
      <selection activeCell="G46" sqref="G46"/>
    </sheetView>
  </sheetViews>
  <sheetFormatPr defaultColWidth="9.140625" defaultRowHeight="15"/>
  <cols>
    <col min="1" max="1" width="5.00390625" style="0" customWidth="1"/>
    <col min="2" max="2" width="23.00390625" style="0" customWidth="1"/>
    <col min="3" max="3" width="8.7109375" style="0" customWidth="1"/>
    <col min="4" max="4" width="8.8515625" style="2" customWidth="1"/>
    <col min="5" max="5" width="10.57421875" style="2" customWidth="1"/>
    <col min="6" max="6" width="10.8515625" style="0" customWidth="1"/>
    <col min="7" max="7" width="11.421875" style="0" customWidth="1"/>
    <col min="8" max="8" width="11.7109375" style="0" customWidth="1"/>
    <col min="9" max="9" width="11.28125" style="0" customWidth="1"/>
    <col min="10" max="11" width="3.28125" style="0" customWidth="1"/>
    <col min="12" max="12" width="9.140625" style="0" customWidth="1"/>
    <col min="13" max="13" width="4.57421875" style="0" customWidth="1"/>
    <col min="14" max="15" width="4.7109375" style="0" customWidth="1"/>
    <col min="16" max="16" width="6.28125" style="0" bestFit="1" customWidth="1"/>
    <col min="17" max="17" width="4.8515625" style="0" customWidth="1"/>
    <col min="18" max="18" width="9.00390625" style="0" customWidth="1"/>
    <col min="19" max="62" width="8.8515625" style="1" customWidth="1"/>
  </cols>
  <sheetData>
    <row r="1" spans="1:100" s="15" customFormat="1" ht="20.25" customHeight="1">
      <c r="A1" s="60" t="s">
        <v>20</v>
      </c>
      <c r="B1" s="60"/>
      <c r="C1" s="61" t="s">
        <v>13</v>
      </c>
      <c r="D1" s="61"/>
      <c r="E1" s="61"/>
      <c r="F1" s="61"/>
      <c r="G1" s="61"/>
      <c r="H1" s="61"/>
      <c r="I1" s="61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</row>
    <row r="2" spans="1:100" s="15" customFormat="1" ht="20.25" customHeight="1">
      <c r="A2" s="62" t="s">
        <v>21</v>
      </c>
      <c r="B2" s="62"/>
      <c r="C2" s="61" t="s">
        <v>26</v>
      </c>
      <c r="D2" s="61"/>
      <c r="E2" s="61"/>
      <c r="F2" s="61"/>
      <c r="G2" s="61"/>
      <c r="H2" s="61"/>
      <c r="I2" s="61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</row>
    <row r="3" spans="3:100" s="17" customFormat="1" ht="20.25" customHeight="1">
      <c r="C3" s="57" t="s">
        <v>27</v>
      </c>
      <c r="D3" s="58"/>
      <c r="E3" s="58"/>
      <c r="F3" s="58"/>
      <c r="G3" s="58"/>
      <c r="H3" s="58"/>
      <c r="I3" s="5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</row>
    <row r="4" spans="3:100" s="15" customFormat="1" ht="20.25" customHeight="1">
      <c r="C4" s="59" t="s">
        <v>28</v>
      </c>
      <c r="D4" s="59"/>
      <c r="E4" s="59"/>
      <c r="F4" s="59"/>
      <c r="G4" s="59"/>
      <c r="H4" s="59"/>
      <c r="I4" s="59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</row>
    <row r="5" spans="3:100" s="15" customFormat="1" ht="15.75" customHeight="1">
      <c r="C5" s="22"/>
      <c r="D5" s="22"/>
      <c r="E5" s="22"/>
      <c r="F5" s="22"/>
      <c r="G5" s="22"/>
      <c r="H5" s="22"/>
      <c r="I5" s="22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</row>
    <row r="6" spans="1:100" s="15" customFormat="1" ht="18.75" customHeight="1">
      <c r="A6" s="38" t="s">
        <v>29</v>
      </c>
      <c r="C6" s="22"/>
      <c r="D6" s="22"/>
      <c r="E6" s="22"/>
      <c r="F6" s="22"/>
      <c r="G6" s="22"/>
      <c r="H6" s="22"/>
      <c r="I6" s="22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</row>
    <row r="7" spans="19:62" ht="8.25" customHeight="1"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9" s="21" customFormat="1" ht="19.5" customHeight="1">
      <c r="A8" s="54" t="s">
        <v>12</v>
      </c>
      <c r="B8" s="55" t="s">
        <v>11</v>
      </c>
      <c r="C8" s="56" t="s">
        <v>10</v>
      </c>
      <c r="D8" s="52" t="s">
        <v>9</v>
      </c>
      <c r="E8" s="52" t="s">
        <v>19</v>
      </c>
      <c r="F8" s="52" t="s">
        <v>8</v>
      </c>
      <c r="G8" s="54" t="s">
        <v>7</v>
      </c>
      <c r="H8" s="52" t="s">
        <v>6</v>
      </c>
      <c r="I8" s="52" t="s">
        <v>5</v>
      </c>
    </row>
    <row r="9" spans="1:9" s="13" customFormat="1" ht="19.5" customHeight="1">
      <c r="A9" s="54"/>
      <c r="B9" s="55"/>
      <c r="C9" s="56"/>
      <c r="D9" s="52"/>
      <c r="E9" s="52"/>
      <c r="F9" s="52"/>
      <c r="G9" s="54"/>
      <c r="H9" s="54"/>
      <c r="I9" s="52"/>
    </row>
    <row r="10" spans="1:9" s="13" customFormat="1" ht="28.5" customHeight="1">
      <c r="A10" s="25">
        <v>1</v>
      </c>
      <c r="B10" s="39" t="s">
        <v>31</v>
      </c>
      <c r="C10" s="45" t="s">
        <v>32</v>
      </c>
      <c r="D10" s="41">
        <v>33970</v>
      </c>
      <c r="E10" s="31" t="s">
        <v>33</v>
      </c>
      <c r="F10" s="30" t="s">
        <v>34</v>
      </c>
      <c r="G10" s="37">
        <v>8.911111111111111</v>
      </c>
      <c r="H10" s="20" t="s">
        <v>4</v>
      </c>
      <c r="I10" s="14"/>
    </row>
    <row r="11" spans="1:9" s="13" customFormat="1" ht="28.5" customHeight="1">
      <c r="A11" s="25">
        <v>2</v>
      </c>
      <c r="B11" s="35" t="s">
        <v>35</v>
      </c>
      <c r="C11" s="40" t="s">
        <v>36</v>
      </c>
      <c r="D11" s="28">
        <v>34728</v>
      </c>
      <c r="E11" s="29" t="s">
        <v>37</v>
      </c>
      <c r="F11" s="44" t="s">
        <v>38</v>
      </c>
      <c r="G11" s="37">
        <v>8.366666666666667</v>
      </c>
      <c r="H11" s="20" t="s">
        <v>4</v>
      </c>
      <c r="I11" s="14"/>
    </row>
    <row r="12" spans="1:9" s="13" customFormat="1" ht="28.5" customHeight="1">
      <c r="A12" s="25">
        <v>3</v>
      </c>
      <c r="B12" s="35" t="s">
        <v>39</v>
      </c>
      <c r="C12" s="45" t="s">
        <v>40</v>
      </c>
      <c r="D12" s="28">
        <v>34700</v>
      </c>
      <c r="E12" s="29" t="s">
        <v>41</v>
      </c>
      <c r="F12" s="44" t="s">
        <v>38</v>
      </c>
      <c r="G12" s="37">
        <v>9.392222222222223</v>
      </c>
      <c r="H12" s="20" t="s">
        <v>4</v>
      </c>
      <c r="I12" s="14"/>
    </row>
    <row r="13" spans="1:9" s="13" customFormat="1" ht="28.5" customHeight="1">
      <c r="A13" s="25">
        <v>4</v>
      </c>
      <c r="B13" s="35" t="s">
        <v>42</v>
      </c>
      <c r="C13" s="45" t="s">
        <v>43</v>
      </c>
      <c r="D13" s="26">
        <v>34552</v>
      </c>
      <c r="E13" s="27" t="s">
        <v>44</v>
      </c>
      <c r="F13" s="44" t="s">
        <v>38</v>
      </c>
      <c r="G13" s="37">
        <v>8.929444444444444</v>
      </c>
      <c r="H13" s="20" t="s">
        <v>4</v>
      </c>
      <c r="I13" s="14"/>
    </row>
    <row r="14" spans="1:9" s="13" customFormat="1" ht="28.5" customHeight="1">
      <c r="A14" s="25">
        <v>5</v>
      </c>
      <c r="B14" s="35" t="s">
        <v>45</v>
      </c>
      <c r="C14" s="45" t="s">
        <v>46</v>
      </c>
      <c r="D14" s="26">
        <v>34997</v>
      </c>
      <c r="E14" s="27" t="s">
        <v>47</v>
      </c>
      <c r="F14" s="44" t="s">
        <v>38</v>
      </c>
      <c r="G14" s="37">
        <v>8.832222222222223</v>
      </c>
      <c r="H14" s="20" t="s">
        <v>4</v>
      </c>
      <c r="I14" s="14"/>
    </row>
    <row r="15" spans="1:9" s="13" customFormat="1" ht="28.5" customHeight="1">
      <c r="A15" s="25">
        <v>6</v>
      </c>
      <c r="B15" s="35" t="s">
        <v>48</v>
      </c>
      <c r="C15" s="45" t="s">
        <v>49</v>
      </c>
      <c r="D15" s="67">
        <v>34954</v>
      </c>
      <c r="E15" s="27" t="s">
        <v>50</v>
      </c>
      <c r="F15" s="44" t="s">
        <v>38</v>
      </c>
      <c r="G15" s="37">
        <v>7.37388888888889</v>
      </c>
      <c r="H15" s="20" t="s">
        <v>3</v>
      </c>
      <c r="I15" s="14"/>
    </row>
    <row r="16" spans="1:9" s="13" customFormat="1" ht="28.5" customHeight="1">
      <c r="A16" s="25">
        <v>7</v>
      </c>
      <c r="B16" s="35" t="s">
        <v>51</v>
      </c>
      <c r="C16" s="45" t="s">
        <v>52</v>
      </c>
      <c r="D16" s="28">
        <v>34439</v>
      </c>
      <c r="E16" s="29" t="s">
        <v>50</v>
      </c>
      <c r="F16" s="44" t="s">
        <v>38</v>
      </c>
      <c r="G16" s="37">
        <v>9.364444444444445</v>
      </c>
      <c r="H16" s="20" t="s">
        <v>4</v>
      </c>
      <c r="I16" s="14"/>
    </row>
    <row r="17" spans="1:9" s="13" customFormat="1" ht="28.5" customHeight="1">
      <c r="A17" s="25">
        <v>8</v>
      </c>
      <c r="B17" s="35" t="s">
        <v>53</v>
      </c>
      <c r="C17" s="40" t="s">
        <v>54</v>
      </c>
      <c r="D17" s="28">
        <v>34994</v>
      </c>
      <c r="E17" s="29" t="s">
        <v>55</v>
      </c>
      <c r="F17" s="44" t="s">
        <v>38</v>
      </c>
      <c r="G17" s="37">
        <v>7.928333333333334</v>
      </c>
      <c r="H17" s="20" t="s">
        <v>3</v>
      </c>
      <c r="I17" s="14"/>
    </row>
    <row r="18" spans="1:9" s="13" customFormat="1" ht="28.5" customHeight="1">
      <c r="A18" s="25">
        <v>9</v>
      </c>
      <c r="B18" s="35" t="s">
        <v>56</v>
      </c>
      <c r="C18" s="36" t="s">
        <v>57</v>
      </c>
      <c r="D18" s="49">
        <v>34722</v>
      </c>
      <c r="E18" s="50" t="s">
        <v>47</v>
      </c>
      <c r="F18" s="44" t="s">
        <v>38</v>
      </c>
      <c r="G18" s="37">
        <v>8.668333333333333</v>
      </c>
      <c r="H18" s="20" t="s">
        <v>4</v>
      </c>
      <c r="I18" s="14"/>
    </row>
    <row r="19" spans="1:9" s="13" customFormat="1" ht="28.5" customHeight="1">
      <c r="A19" s="25">
        <v>10</v>
      </c>
      <c r="B19" s="35" t="s">
        <v>58</v>
      </c>
      <c r="C19" s="45" t="s">
        <v>59</v>
      </c>
      <c r="D19" s="28">
        <v>34999</v>
      </c>
      <c r="E19" s="29" t="s">
        <v>50</v>
      </c>
      <c r="F19" s="44" t="s">
        <v>38</v>
      </c>
      <c r="G19" s="37">
        <v>8.851666666666667</v>
      </c>
      <c r="H19" s="20" t="s">
        <v>4</v>
      </c>
      <c r="I19" s="14"/>
    </row>
    <row r="20" spans="1:9" s="13" customFormat="1" ht="28.5" customHeight="1">
      <c r="A20" s="25">
        <v>11</v>
      </c>
      <c r="B20" s="35" t="s">
        <v>60</v>
      </c>
      <c r="C20" s="45" t="s">
        <v>61</v>
      </c>
      <c r="D20" s="26">
        <v>35020</v>
      </c>
      <c r="E20" s="27" t="s">
        <v>44</v>
      </c>
      <c r="F20" s="44" t="s">
        <v>38</v>
      </c>
      <c r="G20" s="37">
        <v>7.413888888888889</v>
      </c>
      <c r="H20" s="20" t="s">
        <v>3</v>
      </c>
      <c r="I20" s="14"/>
    </row>
    <row r="21" spans="1:9" s="13" customFormat="1" ht="28.5" customHeight="1">
      <c r="A21" s="25">
        <v>12</v>
      </c>
      <c r="B21" s="35" t="s">
        <v>62</v>
      </c>
      <c r="C21" s="45" t="s">
        <v>63</v>
      </c>
      <c r="D21" s="26">
        <v>34527</v>
      </c>
      <c r="E21" s="27" t="s">
        <v>44</v>
      </c>
      <c r="F21" s="44" t="s">
        <v>38</v>
      </c>
      <c r="G21" s="37">
        <v>8.85</v>
      </c>
      <c r="H21" s="20" t="s">
        <v>4</v>
      </c>
      <c r="I21" s="14"/>
    </row>
    <row r="22" spans="1:9" s="13" customFormat="1" ht="28.5" customHeight="1">
      <c r="A22" s="25">
        <v>13</v>
      </c>
      <c r="B22" s="39" t="s">
        <v>64</v>
      </c>
      <c r="C22" s="45" t="s">
        <v>65</v>
      </c>
      <c r="D22" s="46">
        <v>34944</v>
      </c>
      <c r="E22" s="31" t="s">
        <v>41</v>
      </c>
      <c r="F22" s="44" t="s">
        <v>38</v>
      </c>
      <c r="G22" s="37">
        <v>8.632222222222223</v>
      </c>
      <c r="H22" s="20" t="s">
        <v>4</v>
      </c>
      <c r="I22" s="14"/>
    </row>
    <row r="23" spans="1:9" s="13" customFormat="1" ht="28.5" customHeight="1">
      <c r="A23" s="25">
        <v>14</v>
      </c>
      <c r="B23" s="39" t="s">
        <v>66</v>
      </c>
      <c r="C23" s="45" t="s">
        <v>43</v>
      </c>
      <c r="D23" s="41">
        <v>34336</v>
      </c>
      <c r="E23" s="31" t="s">
        <v>37</v>
      </c>
      <c r="F23" s="43" t="s">
        <v>67</v>
      </c>
      <c r="G23" s="37">
        <v>8.516944444444446</v>
      </c>
      <c r="H23" s="20" t="s">
        <v>4</v>
      </c>
      <c r="I23" s="14"/>
    </row>
    <row r="24" spans="1:9" s="13" customFormat="1" ht="28.5" customHeight="1">
      <c r="A24" s="25">
        <v>15</v>
      </c>
      <c r="B24" s="39" t="s">
        <v>68</v>
      </c>
      <c r="C24" s="45" t="s">
        <v>69</v>
      </c>
      <c r="D24" s="41">
        <v>34374</v>
      </c>
      <c r="E24" s="31" t="s">
        <v>50</v>
      </c>
      <c r="F24" s="43" t="s">
        <v>67</v>
      </c>
      <c r="G24" s="37">
        <v>9.594444444444445</v>
      </c>
      <c r="H24" s="20" t="s">
        <v>4</v>
      </c>
      <c r="I24" s="14"/>
    </row>
    <row r="25" spans="1:9" s="13" customFormat="1" ht="28.5" customHeight="1">
      <c r="A25" s="25">
        <v>16</v>
      </c>
      <c r="B25" s="39" t="s">
        <v>70</v>
      </c>
      <c r="C25" s="40" t="s">
        <v>71</v>
      </c>
      <c r="D25" s="32">
        <v>34335</v>
      </c>
      <c r="E25" s="42" t="s">
        <v>47</v>
      </c>
      <c r="F25" s="33" t="s">
        <v>72</v>
      </c>
      <c r="G25" s="37">
        <v>8.305555555555555</v>
      </c>
      <c r="H25" s="20" t="s">
        <v>4</v>
      </c>
      <c r="I25" s="14"/>
    </row>
    <row r="26" spans="1:9" s="13" customFormat="1" ht="28.5" customHeight="1">
      <c r="A26" s="25">
        <v>17</v>
      </c>
      <c r="B26" s="39" t="s">
        <v>73</v>
      </c>
      <c r="C26" s="45" t="s">
        <v>74</v>
      </c>
      <c r="D26" s="41">
        <v>34700</v>
      </c>
      <c r="E26" s="31" t="s">
        <v>44</v>
      </c>
      <c r="F26" s="33" t="s">
        <v>72</v>
      </c>
      <c r="G26" s="37">
        <v>7.7683333333333335</v>
      </c>
      <c r="H26" s="20" t="s">
        <v>3</v>
      </c>
      <c r="I26" s="14"/>
    </row>
    <row r="27" spans="1:9" s="13" customFormat="1" ht="28.5" customHeight="1">
      <c r="A27" s="25">
        <v>18</v>
      </c>
      <c r="B27" s="39" t="s">
        <v>75</v>
      </c>
      <c r="C27" s="45" t="s">
        <v>76</v>
      </c>
      <c r="D27" s="46">
        <v>34371</v>
      </c>
      <c r="E27" s="31" t="s">
        <v>44</v>
      </c>
      <c r="F27" s="33" t="s">
        <v>72</v>
      </c>
      <c r="G27" s="37">
        <v>8.561111111111112</v>
      </c>
      <c r="H27" s="20" t="s">
        <v>4</v>
      </c>
      <c r="I27" s="14"/>
    </row>
    <row r="28" spans="1:9" s="13" customFormat="1" ht="28.5" customHeight="1">
      <c r="A28" s="25">
        <v>19</v>
      </c>
      <c r="B28" s="39" t="s">
        <v>77</v>
      </c>
      <c r="C28" s="45" t="s">
        <v>78</v>
      </c>
      <c r="D28" s="32">
        <v>34763</v>
      </c>
      <c r="E28" s="42" t="s">
        <v>44</v>
      </c>
      <c r="F28" s="33" t="s">
        <v>72</v>
      </c>
      <c r="G28" s="37">
        <v>9.085555555555556</v>
      </c>
      <c r="H28" s="20" t="s">
        <v>4</v>
      </c>
      <c r="I28" s="14"/>
    </row>
    <row r="29" spans="1:9" s="13" customFormat="1" ht="28.5" customHeight="1">
      <c r="A29" s="25">
        <v>20</v>
      </c>
      <c r="B29" s="39" t="s">
        <v>79</v>
      </c>
      <c r="C29" s="40" t="s">
        <v>80</v>
      </c>
      <c r="D29" s="41">
        <v>34160</v>
      </c>
      <c r="E29" s="31" t="s">
        <v>44</v>
      </c>
      <c r="F29" s="33" t="s">
        <v>72</v>
      </c>
      <c r="G29" s="37">
        <v>8.050555555555555</v>
      </c>
      <c r="H29" s="20" t="s">
        <v>4</v>
      </c>
      <c r="I29" s="14"/>
    </row>
    <row r="30" spans="1:9" s="13" customFormat="1" ht="28.5" customHeight="1">
      <c r="A30" s="25">
        <v>21</v>
      </c>
      <c r="B30" s="39" t="s">
        <v>81</v>
      </c>
      <c r="C30" s="45" t="s">
        <v>82</v>
      </c>
      <c r="D30" s="41">
        <v>35059</v>
      </c>
      <c r="E30" s="31" t="s">
        <v>44</v>
      </c>
      <c r="F30" s="33" t="s">
        <v>72</v>
      </c>
      <c r="G30" s="37">
        <v>7.879444444444445</v>
      </c>
      <c r="H30" s="20" t="s">
        <v>3</v>
      </c>
      <c r="I30" s="14"/>
    </row>
    <row r="31" spans="1:9" s="13" customFormat="1" ht="28.5" customHeight="1">
      <c r="A31" s="25">
        <v>22</v>
      </c>
      <c r="B31" s="39" t="s">
        <v>83</v>
      </c>
      <c r="C31" s="45" t="s">
        <v>84</v>
      </c>
      <c r="D31" s="41">
        <v>34504</v>
      </c>
      <c r="E31" s="31" t="s">
        <v>44</v>
      </c>
      <c r="F31" s="43" t="s">
        <v>85</v>
      </c>
      <c r="G31" s="37">
        <v>7.410555555555557</v>
      </c>
      <c r="H31" s="20" t="s">
        <v>3</v>
      </c>
      <c r="I31" s="14"/>
    </row>
    <row r="32" spans="1:9" s="13" customFormat="1" ht="28.5" customHeight="1">
      <c r="A32" s="25">
        <v>23</v>
      </c>
      <c r="B32" s="39" t="s">
        <v>86</v>
      </c>
      <c r="C32" s="45" t="s">
        <v>49</v>
      </c>
      <c r="D32" s="41">
        <v>34020</v>
      </c>
      <c r="E32" s="31" t="s">
        <v>44</v>
      </c>
      <c r="F32" s="43" t="s">
        <v>85</v>
      </c>
      <c r="G32" s="37">
        <v>7.226111111111112</v>
      </c>
      <c r="H32" s="20" t="s">
        <v>3</v>
      </c>
      <c r="I32" s="14"/>
    </row>
    <row r="33" spans="1:9" s="13" customFormat="1" ht="28.5" customHeight="1">
      <c r="A33" s="25">
        <v>24</v>
      </c>
      <c r="B33" s="39" t="s">
        <v>87</v>
      </c>
      <c r="C33" s="45" t="s">
        <v>88</v>
      </c>
      <c r="D33" s="41">
        <v>34515</v>
      </c>
      <c r="E33" s="31" t="s">
        <v>44</v>
      </c>
      <c r="F33" s="43" t="s">
        <v>85</v>
      </c>
      <c r="G33" s="37">
        <v>8.237777777777778</v>
      </c>
      <c r="H33" s="20" t="s">
        <v>4</v>
      </c>
      <c r="I33" s="14"/>
    </row>
    <row r="34" spans="1:9" s="13" customFormat="1" ht="28.5" customHeight="1">
      <c r="A34" s="25">
        <v>25</v>
      </c>
      <c r="B34" s="39" t="s">
        <v>89</v>
      </c>
      <c r="C34" s="45" t="s">
        <v>90</v>
      </c>
      <c r="D34" s="46">
        <v>34006</v>
      </c>
      <c r="E34" s="31" t="s">
        <v>44</v>
      </c>
      <c r="F34" s="43" t="s">
        <v>85</v>
      </c>
      <c r="G34" s="37">
        <v>6.998333333333334</v>
      </c>
      <c r="H34" s="20" t="s">
        <v>3</v>
      </c>
      <c r="I34" s="14"/>
    </row>
    <row r="35" spans="1:9" s="13" customFormat="1" ht="28.5" customHeight="1">
      <c r="A35" s="25">
        <v>26</v>
      </c>
      <c r="B35" s="39" t="s">
        <v>91</v>
      </c>
      <c r="C35" s="45" t="s">
        <v>78</v>
      </c>
      <c r="D35" s="41">
        <v>34802</v>
      </c>
      <c r="E35" s="31" t="s">
        <v>92</v>
      </c>
      <c r="F35" s="43" t="s">
        <v>85</v>
      </c>
      <c r="G35" s="37">
        <v>7.228333333333334</v>
      </c>
      <c r="H35" s="20" t="s">
        <v>3</v>
      </c>
      <c r="I35" s="14"/>
    </row>
    <row r="36" spans="1:9" s="13" customFormat="1" ht="28.5" customHeight="1">
      <c r="A36" s="25">
        <v>27</v>
      </c>
      <c r="B36" s="39" t="s">
        <v>93</v>
      </c>
      <c r="C36" s="40" t="s">
        <v>94</v>
      </c>
      <c r="D36" s="41">
        <v>34498</v>
      </c>
      <c r="E36" s="31" t="s">
        <v>41</v>
      </c>
      <c r="F36" s="43" t="s">
        <v>85</v>
      </c>
      <c r="G36" s="37">
        <v>7.534444444444444</v>
      </c>
      <c r="H36" s="20" t="s">
        <v>3</v>
      </c>
      <c r="I36" s="14"/>
    </row>
    <row r="37" spans="1:9" s="13" customFormat="1" ht="28.5" customHeight="1">
      <c r="A37" s="25">
        <v>28</v>
      </c>
      <c r="B37" s="39" t="s">
        <v>95</v>
      </c>
      <c r="C37" s="45" t="s">
        <v>96</v>
      </c>
      <c r="D37" s="41">
        <v>34282</v>
      </c>
      <c r="E37" s="31" t="s">
        <v>47</v>
      </c>
      <c r="F37" s="43" t="s">
        <v>85</v>
      </c>
      <c r="G37" s="37">
        <v>7.205000000000001</v>
      </c>
      <c r="H37" s="20" t="s">
        <v>3</v>
      </c>
      <c r="I37" s="14"/>
    </row>
    <row r="38" spans="1:9" s="13" customFormat="1" ht="28.5" customHeight="1">
      <c r="A38" s="25">
        <v>29</v>
      </c>
      <c r="B38" s="39" t="s">
        <v>97</v>
      </c>
      <c r="C38" s="45" t="s">
        <v>98</v>
      </c>
      <c r="D38" s="41">
        <v>34611</v>
      </c>
      <c r="E38" s="31" t="s">
        <v>41</v>
      </c>
      <c r="F38" s="43" t="s">
        <v>85</v>
      </c>
      <c r="G38" s="37">
        <v>6.984444444444445</v>
      </c>
      <c r="H38" s="20" t="s">
        <v>104</v>
      </c>
      <c r="I38" s="14"/>
    </row>
    <row r="39" spans="1:9" s="13" customFormat="1" ht="28.5" customHeight="1">
      <c r="A39" s="25">
        <v>30</v>
      </c>
      <c r="B39" s="39" t="s">
        <v>99</v>
      </c>
      <c r="C39" s="45" t="s">
        <v>100</v>
      </c>
      <c r="D39" s="32">
        <v>34925</v>
      </c>
      <c r="E39" s="42" t="s">
        <v>47</v>
      </c>
      <c r="F39" s="33" t="s">
        <v>101</v>
      </c>
      <c r="G39" s="37">
        <v>7.23888888888889</v>
      </c>
      <c r="H39" s="20" t="s">
        <v>3</v>
      </c>
      <c r="I39" s="14"/>
    </row>
    <row r="40" spans="1:9" s="13" customFormat="1" ht="28.5" customHeight="1">
      <c r="A40" s="25">
        <v>31</v>
      </c>
      <c r="B40" s="39" t="s">
        <v>102</v>
      </c>
      <c r="C40" s="45" t="s">
        <v>103</v>
      </c>
      <c r="D40" s="41">
        <v>34030</v>
      </c>
      <c r="E40" s="31" t="s">
        <v>44</v>
      </c>
      <c r="F40" s="33" t="s">
        <v>101</v>
      </c>
      <c r="G40" s="37">
        <v>8.533333333333333</v>
      </c>
      <c r="H40" s="20" t="s">
        <v>4</v>
      </c>
      <c r="I40" s="14"/>
    </row>
    <row r="41" spans="1:12" s="6" customFormat="1" ht="27" customHeight="1">
      <c r="A41" s="53" t="s">
        <v>114</v>
      </c>
      <c r="B41" s="53"/>
      <c r="C41" s="53"/>
      <c r="D41" s="11"/>
      <c r="E41" s="10" t="s">
        <v>2</v>
      </c>
      <c r="F41" s="34">
        <f>COUNTIF($H$10:$H$40,"Giỏi")/COUNTA($H$10:$H$40)</f>
        <v>0.5806451612903226</v>
      </c>
      <c r="G41" s="10" t="s">
        <v>4</v>
      </c>
      <c r="H41" s="10" t="str">
        <f>CONCATENATE(COUNTIF($H$10:$H$40,"Giỏi")," HV")</f>
        <v>18 HV</v>
      </c>
      <c r="I41" s="12"/>
      <c r="L41" s="13"/>
    </row>
    <row r="42" spans="1:9" s="6" customFormat="1" ht="21" customHeight="1">
      <c r="A42" s="10"/>
      <c r="B42" s="10"/>
      <c r="C42" s="10"/>
      <c r="D42" s="11"/>
      <c r="E42" s="10" t="s">
        <v>2</v>
      </c>
      <c r="F42" s="34">
        <f>COUNTIF($H$10:$H$40,"Khá")/COUNTA($H$10:$H$40)</f>
        <v>0.3870967741935484</v>
      </c>
      <c r="G42" s="10" t="s">
        <v>3</v>
      </c>
      <c r="H42" s="10" t="str">
        <f>CONCATENATE(COUNTIF($H$10:$H$40,"Khá")," HV")</f>
        <v>12 HV</v>
      </c>
      <c r="I42" s="19"/>
    </row>
    <row r="43" spans="1:9" s="6" customFormat="1" ht="21" customHeight="1">
      <c r="A43" s="10"/>
      <c r="B43" s="10"/>
      <c r="C43" s="10"/>
      <c r="D43" s="11"/>
      <c r="E43" s="10" t="s">
        <v>2</v>
      </c>
      <c r="F43" s="34">
        <f>COUNTIF($H$10:$H$40,"Trung Bình")/COUNTA($H$10:$H$40)</f>
        <v>0.03225806451612903</v>
      </c>
      <c r="G43" s="10" t="s">
        <v>1</v>
      </c>
      <c r="H43" s="10" t="str">
        <f>CONCATENATE(COUNTIF($H$10:$H$40,"Trung Bình")," HV")</f>
        <v>1 HV</v>
      </c>
      <c r="I43" s="7"/>
    </row>
    <row r="44" spans="1:9" s="6" customFormat="1" ht="15.75" customHeight="1">
      <c r="A44" s="10"/>
      <c r="B44" s="10"/>
      <c r="C44" s="10"/>
      <c r="D44" s="11"/>
      <c r="E44" s="10"/>
      <c r="F44" s="9"/>
      <c r="G44" s="7"/>
      <c r="H44" s="8"/>
      <c r="I44" s="7"/>
    </row>
    <row r="45" spans="1:9" s="5" customFormat="1" ht="18" customHeight="1">
      <c r="A45" s="63" t="s">
        <v>23</v>
      </c>
      <c r="B45" s="63"/>
      <c r="C45" s="63" t="s">
        <v>18</v>
      </c>
      <c r="D45" s="63"/>
      <c r="E45" s="63"/>
      <c r="F45" s="63" t="s">
        <v>15</v>
      </c>
      <c r="G45" s="63"/>
      <c r="H45" s="64" t="s">
        <v>16</v>
      </c>
      <c r="I45" s="64"/>
    </row>
    <row r="46" spans="1:9" s="4" customFormat="1" ht="18" customHeight="1">
      <c r="A46" s="65" t="s">
        <v>22</v>
      </c>
      <c r="B46" s="66"/>
      <c r="C46" s="23"/>
      <c r="D46" s="23"/>
      <c r="E46" s="23"/>
      <c r="F46" s="23"/>
      <c r="G46" s="23"/>
      <c r="H46" s="23"/>
      <c r="I46" s="24"/>
    </row>
    <row r="47" spans="1:9" s="4" customFormat="1" ht="20.25" customHeight="1">
      <c r="A47" s="23"/>
      <c r="B47" s="23"/>
      <c r="C47" s="23"/>
      <c r="D47" s="23"/>
      <c r="E47" s="23"/>
      <c r="F47" s="23"/>
      <c r="G47" s="23"/>
      <c r="H47" s="23"/>
      <c r="I47" s="24"/>
    </row>
    <row r="48" spans="1:9" s="4" customFormat="1" ht="20.25" customHeight="1">
      <c r="A48" s="23"/>
      <c r="B48" s="23"/>
      <c r="C48" s="23"/>
      <c r="D48" s="23"/>
      <c r="E48" s="23"/>
      <c r="F48" s="23"/>
      <c r="G48" s="23"/>
      <c r="H48" s="23"/>
      <c r="I48" s="24"/>
    </row>
    <row r="49" spans="1:9" s="4" customFormat="1" ht="20.25" customHeight="1">
      <c r="A49" s="23"/>
      <c r="B49" s="23"/>
      <c r="C49" s="23"/>
      <c r="D49" s="23"/>
      <c r="E49" s="23"/>
      <c r="F49" s="23"/>
      <c r="G49" s="23"/>
      <c r="H49" s="23"/>
      <c r="I49" s="24"/>
    </row>
    <row r="50" spans="1:9" s="3" customFormat="1" ht="15.75" customHeight="1">
      <c r="A50" s="51" t="s">
        <v>0</v>
      </c>
      <c r="B50" s="51"/>
      <c r="C50" s="51" t="s">
        <v>25</v>
      </c>
      <c r="D50" s="51"/>
      <c r="E50" s="51"/>
      <c r="F50" s="51" t="s">
        <v>14</v>
      </c>
      <c r="G50" s="51"/>
      <c r="H50" s="51" t="s">
        <v>17</v>
      </c>
      <c r="I50" s="51"/>
    </row>
    <row r="51" spans="1:9" s="3" customFormat="1" ht="15.75" customHeight="1">
      <c r="A51" s="48"/>
      <c r="B51" s="48"/>
      <c r="C51" s="48"/>
      <c r="D51" s="48"/>
      <c r="E51" s="48"/>
      <c r="F51" s="48"/>
      <c r="G51" s="48"/>
      <c r="H51" s="48"/>
      <c r="I51" s="48"/>
    </row>
    <row r="52" spans="1:9" s="3" customFormat="1" ht="15.75" customHeight="1">
      <c r="A52" s="48"/>
      <c r="B52" s="48"/>
      <c r="C52" s="48"/>
      <c r="D52" s="48"/>
      <c r="E52" s="48"/>
      <c r="F52" s="48"/>
      <c r="G52" s="48"/>
      <c r="H52" s="48"/>
      <c r="I52" s="48"/>
    </row>
    <row r="53" spans="1:9" s="3" customFormat="1" ht="15.75" customHeight="1">
      <c r="A53" s="48"/>
      <c r="B53" s="48"/>
      <c r="C53" s="48"/>
      <c r="D53" s="48"/>
      <c r="E53" s="48"/>
      <c r="F53" s="48"/>
      <c r="G53" s="48"/>
      <c r="H53" s="48"/>
      <c r="I53" s="48"/>
    </row>
    <row r="54" spans="1:9" s="3" customFormat="1" ht="15.75" customHeight="1">
      <c r="A54" s="48"/>
      <c r="B54" s="48"/>
      <c r="C54" s="48"/>
      <c r="D54" s="48"/>
      <c r="E54" s="48"/>
      <c r="F54" s="48"/>
      <c r="G54" s="48"/>
      <c r="H54" s="48"/>
      <c r="I54" s="48"/>
    </row>
    <row r="55" spans="1:9" s="3" customFormat="1" ht="15.75" customHeight="1">
      <c r="A55" s="48"/>
      <c r="B55" s="48"/>
      <c r="C55" s="48"/>
      <c r="D55" s="48"/>
      <c r="E55" s="48"/>
      <c r="F55" s="48"/>
      <c r="G55" s="48"/>
      <c r="H55" s="48"/>
      <c r="I55" s="48"/>
    </row>
    <row r="56" spans="1:9" s="3" customFormat="1" ht="15.75" customHeight="1">
      <c r="A56" s="48"/>
      <c r="B56" s="48"/>
      <c r="C56" s="48"/>
      <c r="D56" s="48"/>
      <c r="E56" s="48"/>
      <c r="F56" s="48"/>
      <c r="G56" s="48"/>
      <c r="H56" s="48"/>
      <c r="I56" s="48"/>
    </row>
    <row r="57" spans="1:9" s="3" customFormat="1" ht="15.75" customHeight="1">
      <c r="A57" s="48"/>
      <c r="B57" s="48"/>
      <c r="C57" s="48"/>
      <c r="D57" s="48"/>
      <c r="E57" s="48"/>
      <c r="F57" s="48"/>
      <c r="G57" s="48"/>
      <c r="H57" s="48"/>
      <c r="I57" s="48"/>
    </row>
    <row r="58" spans="1:100" s="15" customFormat="1" ht="21.75" customHeight="1">
      <c r="A58" s="60" t="s">
        <v>20</v>
      </c>
      <c r="B58" s="60"/>
      <c r="C58" s="61" t="s">
        <v>13</v>
      </c>
      <c r="D58" s="61"/>
      <c r="E58" s="61"/>
      <c r="F58" s="61"/>
      <c r="G58" s="61"/>
      <c r="H58" s="61"/>
      <c r="I58" s="61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</row>
    <row r="59" spans="1:100" s="15" customFormat="1" ht="21.75" customHeight="1">
      <c r="A59" s="62" t="s">
        <v>21</v>
      </c>
      <c r="B59" s="62"/>
      <c r="C59" s="61" t="s">
        <v>30</v>
      </c>
      <c r="D59" s="61"/>
      <c r="E59" s="61"/>
      <c r="F59" s="61"/>
      <c r="G59" s="61"/>
      <c r="H59" s="61"/>
      <c r="I59" s="61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</row>
    <row r="60" spans="3:100" s="17" customFormat="1" ht="21.75" customHeight="1">
      <c r="C60" s="57" t="s">
        <v>27</v>
      </c>
      <c r="D60" s="58"/>
      <c r="E60" s="58"/>
      <c r="F60" s="58"/>
      <c r="G60" s="58"/>
      <c r="H60" s="58"/>
      <c r="I60" s="5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</row>
    <row r="61" spans="3:100" s="15" customFormat="1" ht="21.75" customHeight="1">
      <c r="C61" s="59" t="s">
        <v>113</v>
      </c>
      <c r="D61" s="59"/>
      <c r="E61" s="59"/>
      <c r="F61" s="59"/>
      <c r="G61" s="59"/>
      <c r="H61" s="59"/>
      <c r="I61" s="59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</row>
    <row r="62" spans="3:100" s="15" customFormat="1" ht="15.75" customHeight="1">
      <c r="C62" s="22"/>
      <c r="D62" s="22"/>
      <c r="E62" s="22"/>
      <c r="F62" s="22"/>
      <c r="G62" s="22"/>
      <c r="H62" s="22"/>
      <c r="I62" s="22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</row>
    <row r="63" spans="1:100" s="15" customFormat="1" ht="18.75" customHeight="1">
      <c r="A63" s="38" t="s">
        <v>29</v>
      </c>
      <c r="C63" s="22"/>
      <c r="D63" s="22"/>
      <c r="E63" s="22"/>
      <c r="F63" s="22"/>
      <c r="G63" s="22"/>
      <c r="H63" s="22"/>
      <c r="I63" s="22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</row>
    <row r="64" spans="19:62" ht="8.25" customHeight="1"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</row>
    <row r="65" spans="1:9" s="21" customFormat="1" ht="24" customHeight="1">
      <c r="A65" s="54" t="s">
        <v>12</v>
      </c>
      <c r="B65" s="55" t="s">
        <v>11</v>
      </c>
      <c r="C65" s="56" t="s">
        <v>10</v>
      </c>
      <c r="D65" s="52" t="s">
        <v>9</v>
      </c>
      <c r="E65" s="52" t="s">
        <v>19</v>
      </c>
      <c r="F65" s="52" t="s">
        <v>8</v>
      </c>
      <c r="G65" s="54" t="s">
        <v>7</v>
      </c>
      <c r="H65" s="52" t="s">
        <v>6</v>
      </c>
      <c r="I65" s="52" t="s">
        <v>5</v>
      </c>
    </row>
    <row r="66" spans="1:9" s="13" customFormat="1" ht="24" customHeight="1">
      <c r="A66" s="54"/>
      <c r="B66" s="55"/>
      <c r="C66" s="56"/>
      <c r="D66" s="52"/>
      <c r="E66" s="52"/>
      <c r="F66" s="52"/>
      <c r="G66" s="54"/>
      <c r="H66" s="54"/>
      <c r="I66" s="52"/>
    </row>
    <row r="67" spans="1:9" s="13" customFormat="1" ht="33" customHeight="1">
      <c r="A67" s="47">
        <v>1</v>
      </c>
      <c r="B67" s="39" t="s">
        <v>105</v>
      </c>
      <c r="C67" s="45" t="s">
        <v>106</v>
      </c>
      <c r="D67" s="41">
        <v>34348</v>
      </c>
      <c r="E67" s="42" t="s">
        <v>107</v>
      </c>
      <c r="F67" s="43" t="s">
        <v>108</v>
      </c>
      <c r="G67" s="37">
        <v>6.9318181818181825</v>
      </c>
      <c r="H67" s="20" t="s">
        <v>104</v>
      </c>
      <c r="I67" s="14"/>
    </row>
    <row r="68" spans="1:9" s="13" customFormat="1" ht="33" customHeight="1">
      <c r="A68" s="47">
        <v>2</v>
      </c>
      <c r="B68" s="39" t="s">
        <v>109</v>
      </c>
      <c r="C68" s="40" t="s">
        <v>110</v>
      </c>
      <c r="D68" s="41">
        <v>34140</v>
      </c>
      <c r="E68" s="31" t="s">
        <v>41</v>
      </c>
      <c r="F68" s="33" t="s">
        <v>111</v>
      </c>
      <c r="G68" s="37">
        <v>8.445454545454545</v>
      </c>
      <c r="H68" s="20" t="s">
        <v>4</v>
      </c>
      <c r="I68" s="14"/>
    </row>
    <row r="69" spans="1:12" s="6" customFormat="1" ht="28.5" customHeight="1">
      <c r="A69" s="53" t="s">
        <v>112</v>
      </c>
      <c r="B69" s="53"/>
      <c r="C69" s="53"/>
      <c r="D69" s="11"/>
      <c r="E69" s="10" t="s">
        <v>2</v>
      </c>
      <c r="F69" s="34">
        <f>COUNTIF($H$67:$H$68,"Giỏi")/COUNTA($H$67:$H$68)</f>
        <v>0.5</v>
      </c>
      <c r="G69" s="10" t="s">
        <v>4</v>
      </c>
      <c r="H69" s="10" t="str">
        <f>CONCATENATE(COUNTIF($H$67:$H$68,"Giỏi")," HV")</f>
        <v>1 HV</v>
      </c>
      <c r="I69" s="12"/>
      <c r="L69" s="13"/>
    </row>
    <row r="70" spans="1:9" s="6" customFormat="1" ht="23.25" customHeight="1">
      <c r="A70" s="10"/>
      <c r="B70" s="10"/>
      <c r="C70" s="10"/>
      <c r="D70" s="11"/>
      <c r="E70" s="10" t="s">
        <v>2</v>
      </c>
      <c r="F70" s="34">
        <f>COUNTIF($H$67:$H$68,"Khá")/COUNTA($H$67:$H$68)</f>
        <v>0</v>
      </c>
      <c r="G70" s="10" t="s">
        <v>3</v>
      </c>
      <c r="H70" s="10" t="str">
        <f>CONCATENATE(COUNTIF($H$67:$H$68,"Khá")," HV")</f>
        <v>0 HV</v>
      </c>
      <c r="I70" s="19"/>
    </row>
    <row r="71" spans="1:9" s="6" customFormat="1" ht="23.25" customHeight="1">
      <c r="A71" s="10"/>
      <c r="B71" s="10"/>
      <c r="C71" s="10"/>
      <c r="D71" s="11"/>
      <c r="E71" s="10" t="s">
        <v>2</v>
      </c>
      <c r="F71" s="34">
        <f>COUNTIF($H$67:$H$68,"Trung bình")/COUNTA($H$67:$H$68)</f>
        <v>0.5</v>
      </c>
      <c r="G71" s="10" t="s">
        <v>1</v>
      </c>
      <c r="H71" s="10" t="str">
        <f>CONCATENATE(COUNTIF($H$67:$H$68,"Trung Bình")," HV")</f>
        <v>1 HV</v>
      </c>
      <c r="I71" s="7"/>
    </row>
    <row r="72" spans="1:9" s="6" customFormat="1" ht="19.5" customHeight="1">
      <c r="A72" s="10"/>
      <c r="B72" s="10"/>
      <c r="C72" s="10"/>
      <c r="D72" s="11"/>
      <c r="E72" s="10"/>
      <c r="F72" s="9"/>
      <c r="G72" s="7"/>
      <c r="H72" s="8"/>
      <c r="I72" s="7"/>
    </row>
    <row r="73" spans="1:9" s="5" customFormat="1" ht="17.25" customHeight="1">
      <c r="A73" s="63" t="s">
        <v>23</v>
      </c>
      <c r="B73" s="63"/>
      <c r="C73" s="63" t="s">
        <v>18</v>
      </c>
      <c r="D73" s="63"/>
      <c r="E73" s="63"/>
      <c r="F73" s="63" t="s">
        <v>15</v>
      </c>
      <c r="G73" s="63"/>
      <c r="H73" s="64" t="s">
        <v>16</v>
      </c>
      <c r="I73" s="64"/>
    </row>
    <row r="74" spans="1:9" s="4" customFormat="1" ht="19.5" customHeight="1">
      <c r="A74" s="65" t="s">
        <v>22</v>
      </c>
      <c r="B74" s="66"/>
      <c r="C74" s="23"/>
      <c r="D74" s="23"/>
      <c r="E74" s="23"/>
      <c r="F74" s="23"/>
      <c r="G74" s="23"/>
      <c r="H74" s="23"/>
      <c r="I74" s="24"/>
    </row>
    <row r="75" spans="1:9" s="4" customFormat="1" ht="21" customHeight="1">
      <c r="A75" s="23"/>
      <c r="B75" s="23"/>
      <c r="C75" s="23"/>
      <c r="D75" s="23"/>
      <c r="E75" s="23"/>
      <c r="F75" s="23"/>
      <c r="G75" s="23"/>
      <c r="H75" s="23"/>
      <c r="I75" s="24"/>
    </row>
    <row r="76" spans="1:9" s="4" customFormat="1" ht="21" customHeight="1">
      <c r="A76" s="23"/>
      <c r="B76" s="23"/>
      <c r="C76" s="23"/>
      <c r="D76" s="23"/>
      <c r="E76" s="23"/>
      <c r="F76" s="23"/>
      <c r="G76" s="23"/>
      <c r="H76" s="23"/>
      <c r="I76" s="24"/>
    </row>
    <row r="77" spans="1:9" s="4" customFormat="1" ht="21" customHeight="1">
      <c r="A77" s="23"/>
      <c r="B77" s="23"/>
      <c r="C77" s="23"/>
      <c r="D77" s="23"/>
      <c r="E77" s="23"/>
      <c r="F77" s="23"/>
      <c r="G77" s="23"/>
      <c r="H77" s="23"/>
      <c r="I77" s="24"/>
    </row>
    <row r="78" spans="1:9" s="3" customFormat="1" ht="15.75" customHeight="1">
      <c r="A78" s="51" t="s">
        <v>0</v>
      </c>
      <c r="B78" s="51"/>
      <c r="C78" s="51" t="s">
        <v>25</v>
      </c>
      <c r="D78" s="51"/>
      <c r="E78" s="51"/>
      <c r="F78" s="51" t="s">
        <v>24</v>
      </c>
      <c r="G78" s="51"/>
      <c r="H78" s="51" t="s">
        <v>17</v>
      </c>
      <c r="I78" s="51"/>
    </row>
  </sheetData>
  <sheetProtection/>
  <mergeCells count="50">
    <mergeCell ref="A74:B74"/>
    <mergeCell ref="A78:B78"/>
    <mergeCell ref="F78:G78"/>
    <mergeCell ref="H78:I78"/>
    <mergeCell ref="G65:G66"/>
    <mergeCell ref="H65:H66"/>
    <mergeCell ref="I65:I66"/>
    <mergeCell ref="A69:C69"/>
    <mergeCell ref="A73:B73"/>
    <mergeCell ref="C73:E73"/>
    <mergeCell ref="F73:G73"/>
    <mergeCell ref="H73:I73"/>
    <mergeCell ref="A65:A66"/>
    <mergeCell ref="B65:B66"/>
    <mergeCell ref="C65:C66"/>
    <mergeCell ref="D65:D66"/>
    <mergeCell ref="E65:E66"/>
    <mergeCell ref="F65:F66"/>
    <mergeCell ref="A58:B58"/>
    <mergeCell ref="C58:I58"/>
    <mergeCell ref="A59:B59"/>
    <mergeCell ref="C59:I59"/>
    <mergeCell ref="C60:I60"/>
    <mergeCell ref="C61:I61"/>
    <mergeCell ref="F50:G50"/>
    <mergeCell ref="H50:I50"/>
    <mergeCell ref="F45:G45"/>
    <mergeCell ref="H45:I45"/>
    <mergeCell ref="A46:B46"/>
    <mergeCell ref="C45:E45"/>
    <mergeCell ref="A45:B45"/>
    <mergeCell ref="A50:B50"/>
    <mergeCell ref="H8:H9"/>
    <mergeCell ref="D8:D9"/>
    <mergeCell ref="C3:I3"/>
    <mergeCell ref="C4:I4"/>
    <mergeCell ref="A1:B1"/>
    <mergeCell ref="C1:I1"/>
    <mergeCell ref="A2:B2"/>
    <mergeCell ref="C2:I2"/>
    <mergeCell ref="C78:E78"/>
    <mergeCell ref="C50:E50"/>
    <mergeCell ref="E8:E9"/>
    <mergeCell ref="I8:I9"/>
    <mergeCell ref="A41:C41"/>
    <mergeCell ref="A8:A9"/>
    <mergeCell ref="F8:F9"/>
    <mergeCell ref="G8:G9"/>
    <mergeCell ref="B8:B9"/>
    <mergeCell ref="C8:C9"/>
  </mergeCells>
  <printOptions horizontalCentered="1"/>
  <pageMargins left="0" right="0" top="0.2362204724409449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HONGGIANG13</dc:creator>
  <cp:keywords/>
  <dc:description/>
  <cp:lastModifiedBy>Admin</cp:lastModifiedBy>
  <cp:lastPrinted>2016-01-04T01:25:01Z</cp:lastPrinted>
  <dcterms:created xsi:type="dcterms:W3CDTF">2011-10-18T08:58:40Z</dcterms:created>
  <dcterms:modified xsi:type="dcterms:W3CDTF">2016-01-04T01:25:23Z</dcterms:modified>
  <cp:category/>
  <cp:version/>
  <cp:contentType/>
  <cp:contentStatus/>
</cp:coreProperties>
</file>