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88" windowHeight="6036" tabRatio="805" activeTab="0"/>
  </bookViews>
  <sheets>
    <sheet name="B29CT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<sst xmlns="http://schemas.openxmlformats.org/spreadsheetml/2006/main" count="179" uniqueCount="88">
  <si>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</si>
  <si>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</si>
  <si>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</si>
  <si>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</si>
  <si>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</si>
  <si>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</si>
  <si>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</si>
  <si>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</si>
  <si>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</si>
  <si>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</si>
  <si>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</si>
  <si>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</si>
  <si>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</si>
  <si>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</si>
  <si>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</si>
  <si>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</si>
  <si>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</si>
  <si>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</si>
  <si>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</si>
  <si>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</si>
  <si>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</si>
  <si>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</si>
  <si>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</si>
  <si>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 xml:space="preserve">DANH SÁCH HỌC VIÊN XIN CẤP </t>
  </si>
  <si>
    <t>Danh sách này kèm theo Quyết định số:             /QĐ-ĐHDT ngày         tháng         năm 2015</t>
  </si>
  <si>
    <t>DANH SÁCH HỌC VIÊN XIN CẤP CHỨNG CHỈ B</t>
  </si>
  <si>
    <t>XẾP LOẠI</t>
  </si>
  <si>
    <t>CHỨNG CHỈ B TIN HỌC KHÓA B29CT</t>
  </si>
  <si>
    <t>Khóa học kết thúc ngày: 18, 19/5/2015</t>
  </si>
  <si>
    <t>Phan Phụng Hội</t>
  </si>
  <si>
    <t>BỔ SUNG VỚI KHÓA B29CT</t>
  </si>
  <si>
    <t>Trương Thị Ngọc</t>
  </si>
  <si>
    <t>Châu</t>
  </si>
  <si>
    <t>Đà Nẵng</t>
  </si>
  <si>
    <t>B29CT</t>
  </si>
  <si>
    <t>Lê Kim</t>
  </si>
  <si>
    <t>Chung</t>
  </si>
  <si>
    <t>Gia Lai</t>
  </si>
  <si>
    <t xml:space="preserve">Võ Thị </t>
  </si>
  <si>
    <t>Hằng</t>
  </si>
  <si>
    <t>Hà Tĩnh</t>
  </si>
  <si>
    <t>Lưu Thị Thu</t>
  </si>
  <si>
    <t>Hiền</t>
  </si>
  <si>
    <t>Tống Thị Thu</t>
  </si>
  <si>
    <t>Thanh Hóa</t>
  </si>
  <si>
    <t>Nguyễn Thị Minh</t>
  </si>
  <si>
    <t>Huệ</t>
  </si>
  <si>
    <t>Quảng Bình</t>
  </si>
  <si>
    <t>Nguyễn Thanh</t>
  </si>
  <si>
    <t>Lộc</t>
  </si>
  <si>
    <t>Nguyễn Hữu</t>
  </si>
  <si>
    <t>Phi</t>
  </si>
  <si>
    <t>Quảng Nam</t>
  </si>
  <si>
    <t>Nguyễn Trần</t>
  </si>
  <si>
    <t>Phú</t>
  </si>
  <si>
    <t>Văn Minh</t>
  </si>
  <si>
    <t>Tuấn</t>
  </si>
  <si>
    <t>Nguyễn Trọng</t>
  </si>
  <si>
    <t>Tuệ</t>
  </si>
  <si>
    <t>Lâm Thị Ngọc</t>
  </si>
  <si>
    <t>Tuyền</t>
  </si>
  <si>
    <t>Phạm Thanh</t>
  </si>
  <si>
    <t>Thái</t>
  </si>
  <si>
    <t>Nguyễn Lê Giang</t>
  </si>
  <si>
    <t>Thiên</t>
  </si>
  <si>
    <t>Huế</t>
  </si>
  <si>
    <t>Phạm Thị Ngọc</t>
  </si>
  <si>
    <t>Trâm</t>
  </si>
  <si>
    <t>Nguyễn Lê Bá</t>
  </si>
  <si>
    <t>Trình</t>
  </si>
  <si>
    <t>Lê Thị Thúy</t>
  </si>
  <si>
    <t>Vân</t>
  </si>
  <si>
    <t>Phạm Thị Hải</t>
  </si>
  <si>
    <t>Trần Thị</t>
  </si>
  <si>
    <t>Phan Hoàng Ngọc</t>
  </si>
  <si>
    <t>Yến</t>
  </si>
  <si>
    <t>Phan Thị Hải</t>
  </si>
  <si>
    <t>SỐ LƯỢNG: 21 Chứng chỉ</t>
  </si>
  <si>
    <t>Lưu Thị Xuân</t>
  </si>
  <si>
    <t>Vy</t>
  </si>
  <si>
    <t>B79A</t>
  </si>
  <si>
    <t>Lương Thị Phương</t>
  </si>
  <si>
    <t>Kon Tum</t>
  </si>
  <si>
    <t>B76B</t>
  </si>
  <si>
    <t>SỐ LƯỢNG: 02 Chứng chỉ</t>
  </si>
  <si>
    <t>Tổng số HV đậu: 02</t>
  </si>
  <si>
    <t>Trung Bình</t>
  </si>
  <si>
    <t>Tổng số HV đậu/Dự thi: 21/21</t>
  </si>
</sst>
</file>

<file path=xl/styles.xml><?xml version="1.0" encoding="utf-8"?>
<styleSheet xmlns="http://schemas.openxmlformats.org/spreadsheetml/2006/main">
  <numFmts count="4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9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7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9" fillId="28" borderId="2" applyNumberFormat="0" applyAlignment="0" applyProtection="0"/>
    <xf numFmtId="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8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2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4" fillId="33" borderId="4" xfId="0" applyFont="1" applyFill="1" applyBorder="1" applyAlignment="1">
      <alignment horizontal="left"/>
    </xf>
    <xf numFmtId="2" fontId="14" fillId="0" borderId="4" xfId="71" applyNumberFormat="1" applyFont="1" applyBorder="1" applyAlignment="1">
      <alignment horizontal="center" wrapText="1"/>
      <protection/>
    </xf>
    <xf numFmtId="0" fontId="15" fillId="0" borderId="0" xfId="0" applyFont="1" applyAlignment="1">
      <alignment horizontal="center"/>
    </xf>
    <xf numFmtId="0" fontId="18" fillId="33" borderId="11" xfId="0" applyFont="1" applyFill="1" applyBorder="1" applyAlignment="1">
      <alignment horizontal="left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right"/>
    </xf>
    <xf numFmtId="0" fontId="13" fillId="33" borderId="10" xfId="0" applyFont="1" applyFill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33" borderId="4" xfId="0" applyFont="1" applyFill="1" applyBorder="1" applyAlignment="1">
      <alignment/>
    </xf>
    <xf numFmtId="2" fontId="14" fillId="33" borderId="4" xfId="71" applyNumberFormat="1" applyFont="1" applyFill="1" applyBorder="1" applyAlignment="1">
      <alignment horizontal="center" wrapText="1"/>
      <protection/>
    </xf>
    <xf numFmtId="0" fontId="13" fillId="33" borderId="0" xfId="0" applyFont="1" applyFill="1" applyAlignment="1">
      <alignment/>
    </xf>
    <xf numFmtId="0" fontId="13" fillId="33" borderId="10" xfId="0" applyFont="1" applyFill="1" applyBorder="1" applyAlignment="1">
      <alignment/>
    </xf>
    <xf numFmtId="195" fontId="18" fillId="33" borderId="11" xfId="0" applyNumberFormat="1" applyFont="1" applyFill="1" applyBorder="1" applyAlignment="1">
      <alignment horizontal="center"/>
    </xf>
    <xf numFmtId="194" fontId="15" fillId="33" borderId="11" xfId="71" applyNumberFormat="1" applyFont="1" applyFill="1" applyBorder="1" applyAlignment="1">
      <alignment horizontal="center" wrapText="1"/>
      <protection/>
    </xf>
    <xf numFmtId="0" fontId="20" fillId="33" borderId="0" xfId="71" applyFont="1" applyFill="1" applyBorder="1" applyAlignment="1">
      <alignment vertical="center" wrapText="1"/>
      <protection/>
    </xf>
    <xf numFmtId="0" fontId="20" fillId="33" borderId="11" xfId="71" applyFont="1" applyFill="1" applyBorder="1" applyAlignment="1">
      <alignment vertical="center" wrapText="1"/>
      <protection/>
    </xf>
    <xf numFmtId="0" fontId="16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4" fillId="0" borderId="10" xfId="71" applyFont="1" applyBorder="1" applyAlignment="1">
      <alignment horizontal="center" vertical="center"/>
      <protection/>
    </xf>
    <xf numFmtId="0" fontId="14" fillId="34" borderId="12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5" fillId="0" borderId="11" xfId="71" applyFont="1" applyBorder="1" applyAlignment="1">
      <alignment horizontal="center" wrapText="1"/>
      <protection/>
    </xf>
    <xf numFmtId="2" fontId="15" fillId="0" borderId="11" xfId="71" applyNumberFormat="1" applyFont="1" applyBorder="1" applyAlignment="1">
      <alignment horizontal="center" wrapText="1"/>
      <protection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Check Cell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="115" zoomScaleNormal="115" zoomScalePageLayoutView="0" workbookViewId="0" topLeftCell="A1">
      <selection activeCell="D40" sqref="D40:I40"/>
    </sheetView>
  </sheetViews>
  <sheetFormatPr defaultColWidth="9.125" defaultRowHeight="12.75"/>
  <cols>
    <col min="1" max="1" width="4.625" style="2" customWidth="1"/>
    <col min="2" max="2" width="25.375" style="2" customWidth="1"/>
    <col min="3" max="3" width="8.875" style="2" customWidth="1"/>
    <col min="4" max="5" width="10.875" style="2" customWidth="1"/>
    <col min="6" max="6" width="11.625" style="2" customWidth="1"/>
    <col min="7" max="7" width="11.50390625" style="2" customWidth="1"/>
    <col min="8" max="8" width="13.625" style="2" customWidth="1"/>
    <col min="9" max="9" width="10.87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18" customHeight="1">
      <c r="A1" s="49" t="s">
        <v>15</v>
      </c>
      <c r="B1" s="49"/>
      <c r="C1" s="49"/>
      <c r="D1" s="43" t="s">
        <v>23</v>
      </c>
      <c r="E1" s="43"/>
      <c r="F1" s="43"/>
      <c r="G1" s="43"/>
      <c r="H1" s="43"/>
      <c r="I1" s="43"/>
    </row>
    <row r="2" spans="1:9" ht="18" customHeight="1">
      <c r="A2" s="50" t="s">
        <v>16</v>
      </c>
      <c r="B2" s="50"/>
      <c r="C2" s="50"/>
      <c r="D2" s="43" t="s">
        <v>27</v>
      </c>
      <c r="E2" s="43"/>
      <c r="F2" s="43"/>
      <c r="G2" s="43"/>
      <c r="H2" s="43"/>
      <c r="I2" s="43"/>
    </row>
    <row r="3" spans="1:9" ht="18" customHeight="1">
      <c r="A3" s="4"/>
      <c r="B3" s="4"/>
      <c r="D3" s="43" t="s">
        <v>28</v>
      </c>
      <c r="E3" s="43"/>
      <c r="F3" s="43"/>
      <c r="G3" s="43"/>
      <c r="H3" s="43"/>
      <c r="I3" s="43"/>
    </row>
    <row r="4" spans="2:9" ht="18" customHeight="1">
      <c r="B4" s="4"/>
      <c r="D4" s="54" t="s">
        <v>77</v>
      </c>
      <c r="E4" s="54"/>
      <c r="F4" s="54"/>
      <c r="G4" s="54"/>
      <c r="H4" s="54"/>
      <c r="I4" s="54"/>
    </row>
    <row r="5" spans="1:8" ht="23.25" customHeight="1">
      <c r="A5" s="19" t="s">
        <v>24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18" customHeight="1">
      <c r="A7" s="56" t="s">
        <v>3</v>
      </c>
      <c r="B7" s="45" t="s">
        <v>0</v>
      </c>
      <c r="C7" s="46" t="s">
        <v>1</v>
      </c>
      <c r="D7" s="47" t="s">
        <v>19</v>
      </c>
      <c r="E7" s="47" t="s">
        <v>4</v>
      </c>
      <c r="F7" s="47" t="s">
        <v>5</v>
      </c>
      <c r="G7" s="47" t="s">
        <v>2</v>
      </c>
      <c r="H7" s="47" t="s">
        <v>18</v>
      </c>
      <c r="I7" s="47" t="s">
        <v>6</v>
      </c>
    </row>
    <row r="8" spans="1:9" s="3" customFormat="1" ht="18" customHeight="1">
      <c r="A8" s="56"/>
      <c r="B8" s="45"/>
      <c r="C8" s="46"/>
      <c r="D8" s="48"/>
      <c r="E8" s="47"/>
      <c r="F8" s="47"/>
      <c r="G8" s="47"/>
      <c r="H8" s="47"/>
      <c r="I8" s="47"/>
    </row>
    <row r="9" spans="1:9" s="3" customFormat="1" ht="23.25" customHeight="1">
      <c r="A9" s="24">
        <v>1</v>
      </c>
      <c r="B9" s="20" t="s">
        <v>31</v>
      </c>
      <c r="C9" s="34" t="s">
        <v>32</v>
      </c>
      <c r="D9" s="21">
        <v>33623</v>
      </c>
      <c r="E9" s="22" t="s">
        <v>33</v>
      </c>
      <c r="F9" s="31" t="s">
        <v>34</v>
      </c>
      <c r="G9" s="27">
        <v>7.772222222222223</v>
      </c>
      <c r="H9" s="25" t="s">
        <v>9</v>
      </c>
      <c r="I9" s="23"/>
    </row>
    <row r="10" spans="1:9" s="3" customFormat="1" ht="23.25" customHeight="1">
      <c r="A10" s="24">
        <v>2</v>
      </c>
      <c r="B10" s="20" t="s">
        <v>35</v>
      </c>
      <c r="C10" s="34" t="s">
        <v>36</v>
      </c>
      <c r="D10" s="21">
        <v>33495</v>
      </c>
      <c r="E10" s="22" t="s">
        <v>37</v>
      </c>
      <c r="F10" s="31" t="s">
        <v>34</v>
      </c>
      <c r="G10" s="27">
        <v>7.691666666666666</v>
      </c>
      <c r="H10" s="25" t="s">
        <v>9</v>
      </c>
      <c r="I10" s="23"/>
    </row>
    <row r="11" spans="1:9" s="3" customFormat="1" ht="23.25" customHeight="1">
      <c r="A11" s="24">
        <v>3</v>
      </c>
      <c r="B11" s="20" t="s">
        <v>38</v>
      </c>
      <c r="C11" s="34" t="s">
        <v>39</v>
      </c>
      <c r="D11" s="21">
        <v>33682</v>
      </c>
      <c r="E11" s="22" t="s">
        <v>40</v>
      </c>
      <c r="F11" s="31" t="s">
        <v>34</v>
      </c>
      <c r="G11" s="27">
        <v>6.87</v>
      </c>
      <c r="H11" s="25" t="s">
        <v>86</v>
      </c>
      <c r="I11" s="23"/>
    </row>
    <row r="12" spans="1:9" s="3" customFormat="1" ht="23.25" customHeight="1">
      <c r="A12" s="24">
        <v>4</v>
      </c>
      <c r="B12" s="20" t="s">
        <v>41</v>
      </c>
      <c r="C12" s="34" t="s">
        <v>42</v>
      </c>
      <c r="D12" s="21">
        <v>30852</v>
      </c>
      <c r="E12" s="22" t="s">
        <v>33</v>
      </c>
      <c r="F12" s="31" t="s">
        <v>34</v>
      </c>
      <c r="G12" s="27">
        <v>6.417777777777778</v>
      </c>
      <c r="H12" s="25" t="s">
        <v>86</v>
      </c>
      <c r="I12" s="23"/>
    </row>
    <row r="13" spans="1:9" s="3" customFormat="1" ht="23.25" customHeight="1">
      <c r="A13" s="24">
        <v>5</v>
      </c>
      <c r="B13" s="20" t="s">
        <v>43</v>
      </c>
      <c r="C13" s="34" t="s">
        <v>42</v>
      </c>
      <c r="D13" s="21">
        <v>33844</v>
      </c>
      <c r="E13" s="22" t="s">
        <v>44</v>
      </c>
      <c r="F13" s="31" t="s">
        <v>34</v>
      </c>
      <c r="G13" s="27">
        <v>6.5055555555555555</v>
      </c>
      <c r="H13" s="25" t="s">
        <v>86</v>
      </c>
      <c r="I13" s="23"/>
    </row>
    <row r="14" spans="1:9" s="3" customFormat="1" ht="23.25" customHeight="1">
      <c r="A14" s="24">
        <v>6</v>
      </c>
      <c r="B14" s="20" t="s">
        <v>45</v>
      </c>
      <c r="C14" s="34" t="s">
        <v>46</v>
      </c>
      <c r="D14" s="21">
        <v>33702</v>
      </c>
      <c r="E14" s="22" t="s">
        <v>47</v>
      </c>
      <c r="F14" s="31" t="s">
        <v>34</v>
      </c>
      <c r="G14" s="27">
        <v>8.644444444444446</v>
      </c>
      <c r="H14" s="25" t="s">
        <v>10</v>
      </c>
      <c r="I14" s="23"/>
    </row>
    <row r="15" spans="1:9" s="3" customFormat="1" ht="23.25" customHeight="1">
      <c r="A15" s="24">
        <v>7</v>
      </c>
      <c r="B15" s="20" t="s">
        <v>48</v>
      </c>
      <c r="C15" s="34" t="s">
        <v>49</v>
      </c>
      <c r="D15" s="21">
        <v>33313</v>
      </c>
      <c r="E15" s="22" t="s">
        <v>33</v>
      </c>
      <c r="F15" s="31" t="s">
        <v>34</v>
      </c>
      <c r="G15" s="27">
        <v>6.869444444444445</v>
      </c>
      <c r="H15" s="25" t="s">
        <v>86</v>
      </c>
      <c r="I15" s="23"/>
    </row>
    <row r="16" spans="1:9" s="3" customFormat="1" ht="23.25" customHeight="1">
      <c r="A16" s="24">
        <v>8</v>
      </c>
      <c r="B16" s="20" t="s">
        <v>50</v>
      </c>
      <c r="C16" s="34" t="s">
        <v>51</v>
      </c>
      <c r="D16" s="21">
        <v>33718</v>
      </c>
      <c r="E16" s="22" t="s">
        <v>52</v>
      </c>
      <c r="F16" s="31" t="s">
        <v>34</v>
      </c>
      <c r="G16" s="27">
        <v>6.456666666666668</v>
      </c>
      <c r="H16" s="25" t="s">
        <v>86</v>
      </c>
      <c r="I16" s="23"/>
    </row>
    <row r="17" spans="1:9" s="3" customFormat="1" ht="23.25" customHeight="1">
      <c r="A17" s="24">
        <v>9</v>
      </c>
      <c r="B17" s="20" t="s">
        <v>53</v>
      </c>
      <c r="C17" s="34" t="s">
        <v>54</v>
      </c>
      <c r="D17" s="21">
        <v>33630</v>
      </c>
      <c r="E17" s="22" t="s">
        <v>52</v>
      </c>
      <c r="F17" s="31" t="s">
        <v>34</v>
      </c>
      <c r="G17" s="27">
        <v>7.42888888888889</v>
      </c>
      <c r="H17" s="25" t="s">
        <v>9</v>
      </c>
      <c r="I17" s="23"/>
    </row>
    <row r="18" spans="1:9" s="3" customFormat="1" ht="23.25" customHeight="1">
      <c r="A18" s="24">
        <v>10</v>
      </c>
      <c r="B18" s="20" t="s">
        <v>55</v>
      </c>
      <c r="C18" s="58" t="s">
        <v>56</v>
      </c>
      <c r="D18" s="21">
        <v>34025</v>
      </c>
      <c r="E18" s="22" t="s">
        <v>33</v>
      </c>
      <c r="F18" s="31" t="s">
        <v>34</v>
      </c>
      <c r="G18" s="27">
        <v>7.359444444444446</v>
      </c>
      <c r="H18" s="25" t="s">
        <v>9</v>
      </c>
      <c r="I18" s="23"/>
    </row>
    <row r="19" spans="1:9" s="3" customFormat="1" ht="23.25" customHeight="1">
      <c r="A19" s="24">
        <v>11</v>
      </c>
      <c r="B19" s="38" t="s">
        <v>57</v>
      </c>
      <c r="C19" s="35" t="s">
        <v>58</v>
      </c>
      <c r="D19" s="30">
        <v>33087</v>
      </c>
      <c r="E19" s="31" t="s">
        <v>52</v>
      </c>
      <c r="F19" s="31" t="s">
        <v>34</v>
      </c>
      <c r="G19" s="27">
        <v>7.122222222222223</v>
      </c>
      <c r="H19" s="25" t="s">
        <v>9</v>
      </c>
      <c r="I19" s="23"/>
    </row>
    <row r="20" spans="1:9" s="3" customFormat="1" ht="23.25" customHeight="1">
      <c r="A20" s="24">
        <v>12</v>
      </c>
      <c r="B20" s="20" t="s">
        <v>59</v>
      </c>
      <c r="C20" s="26" t="s">
        <v>60</v>
      </c>
      <c r="D20" s="21">
        <v>34012</v>
      </c>
      <c r="E20" s="22" t="s">
        <v>52</v>
      </c>
      <c r="F20" s="31" t="s">
        <v>34</v>
      </c>
      <c r="G20" s="27">
        <v>7.913888888888888</v>
      </c>
      <c r="H20" s="25" t="s">
        <v>9</v>
      </c>
      <c r="I20" s="23"/>
    </row>
    <row r="21" spans="1:9" s="3" customFormat="1" ht="23.25" customHeight="1">
      <c r="A21" s="24">
        <v>13</v>
      </c>
      <c r="B21" s="20" t="s">
        <v>61</v>
      </c>
      <c r="C21" s="26" t="s">
        <v>62</v>
      </c>
      <c r="D21" s="21">
        <v>34311</v>
      </c>
      <c r="E21" s="22" t="s">
        <v>33</v>
      </c>
      <c r="F21" s="31" t="s">
        <v>34</v>
      </c>
      <c r="G21" s="27">
        <v>7.841666666666668</v>
      </c>
      <c r="H21" s="25" t="s">
        <v>9</v>
      </c>
      <c r="I21" s="23"/>
    </row>
    <row r="22" spans="1:9" s="3" customFormat="1" ht="23.25" customHeight="1">
      <c r="A22" s="24">
        <v>14</v>
      </c>
      <c r="B22" s="20" t="s">
        <v>63</v>
      </c>
      <c r="C22" s="26" t="s">
        <v>64</v>
      </c>
      <c r="D22" s="21">
        <v>28127</v>
      </c>
      <c r="E22" s="22" t="s">
        <v>65</v>
      </c>
      <c r="F22" s="31" t="s">
        <v>34</v>
      </c>
      <c r="G22" s="27">
        <v>8.195555555555556</v>
      </c>
      <c r="H22" s="25" t="s">
        <v>10</v>
      </c>
      <c r="I22" s="23"/>
    </row>
    <row r="23" spans="1:9" s="3" customFormat="1" ht="23.25" customHeight="1">
      <c r="A23" s="24">
        <v>15</v>
      </c>
      <c r="B23" s="20" t="s">
        <v>66</v>
      </c>
      <c r="C23" s="26" t="s">
        <v>67</v>
      </c>
      <c r="D23" s="21">
        <v>34307</v>
      </c>
      <c r="E23" s="22" t="s">
        <v>52</v>
      </c>
      <c r="F23" s="31" t="s">
        <v>34</v>
      </c>
      <c r="G23" s="27">
        <v>7.75</v>
      </c>
      <c r="H23" s="25" t="s">
        <v>9</v>
      </c>
      <c r="I23" s="23"/>
    </row>
    <row r="24" spans="1:9" s="3" customFormat="1" ht="23.25" customHeight="1">
      <c r="A24" s="24">
        <v>16</v>
      </c>
      <c r="B24" s="20" t="s">
        <v>68</v>
      </c>
      <c r="C24" s="26" t="s">
        <v>69</v>
      </c>
      <c r="D24" s="21">
        <v>34252</v>
      </c>
      <c r="E24" s="22" t="s">
        <v>33</v>
      </c>
      <c r="F24" s="31" t="s">
        <v>34</v>
      </c>
      <c r="G24" s="27">
        <v>6.891111111111112</v>
      </c>
      <c r="H24" s="25" t="s">
        <v>86</v>
      </c>
      <c r="I24" s="23"/>
    </row>
    <row r="25" spans="1:9" s="3" customFormat="1" ht="23.25" customHeight="1">
      <c r="A25" s="24">
        <v>17</v>
      </c>
      <c r="B25" s="38" t="s">
        <v>70</v>
      </c>
      <c r="C25" s="35" t="s">
        <v>71</v>
      </c>
      <c r="D25" s="30">
        <v>34267</v>
      </c>
      <c r="E25" s="31" t="s">
        <v>52</v>
      </c>
      <c r="F25" s="31" t="s">
        <v>34</v>
      </c>
      <c r="G25" s="27">
        <v>8.913888888888888</v>
      </c>
      <c r="H25" s="25" t="s">
        <v>10</v>
      </c>
      <c r="I25" s="23"/>
    </row>
    <row r="26" spans="1:9" s="3" customFormat="1" ht="23.25" customHeight="1">
      <c r="A26" s="24">
        <v>18</v>
      </c>
      <c r="B26" s="20" t="s">
        <v>72</v>
      </c>
      <c r="C26" s="34" t="s">
        <v>71</v>
      </c>
      <c r="D26" s="21">
        <v>33819</v>
      </c>
      <c r="E26" s="22" t="s">
        <v>47</v>
      </c>
      <c r="F26" s="31" t="s">
        <v>34</v>
      </c>
      <c r="G26" s="27">
        <v>8.699444444444445</v>
      </c>
      <c r="H26" s="25" t="s">
        <v>10</v>
      </c>
      <c r="I26" s="23"/>
    </row>
    <row r="27" spans="1:16" s="37" customFormat="1" ht="23.25" customHeight="1">
      <c r="A27" s="24">
        <v>19</v>
      </c>
      <c r="B27" s="20" t="s">
        <v>73</v>
      </c>
      <c r="C27" s="34" t="s">
        <v>71</v>
      </c>
      <c r="D27" s="21">
        <v>34106</v>
      </c>
      <c r="E27" s="22" t="s">
        <v>52</v>
      </c>
      <c r="F27" s="31" t="s">
        <v>34</v>
      </c>
      <c r="G27" s="36">
        <v>8.909444444444446</v>
      </c>
      <c r="H27" s="40" t="s">
        <v>10</v>
      </c>
      <c r="I27" s="42"/>
      <c r="J27" s="41"/>
      <c r="K27" s="41"/>
      <c r="L27" s="41"/>
      <c r="M27" s="41"/>
      <c r="N27" s="41"/>
      <c r="O27" s="41"/>
      <c r="P27" s="41"/>
    </row>
    <row r="28" spans="1:9" s="3" customFormat="1" ht="23.25" customHeight="1">
      <c r="A28" s="24">
        <v>20</v>
      </c>
      <c r="B28" s="20" t="s">
        <v>74</v>
      </c>
      <c r="C28" s="34" t="s">
        <v>75</v>
      </c>
      <c r="D28" s="21">
        <v>34077</v>
      </c>
      <c r="E28" s="22" t="s">
        <v>33</v>
      </c>
      <c r="F28" s="31" t="s">
        <v>34</v>
      </c>
      <c r="G28" s="27">
        <v>8.348333333333333</v>
      </c>
      <c r="H28" s="25" t="s">
        <v>10</v>
      </c>
      <c r="I28" s="23"/>
    </row>
    <row r="29" spans="1:9" s="3" customFormat="1" ht="23.25" customHeight="1">
      <c r="A29" s="24">
        <v>21</v>
      </c>
      <c r="B29" s="20" t="s">
        <v>76</v>
      </c>
      <c r="C29" s="34" t="s">
        <v>75</v>
      </c>
      <c r="D29" s="21">
        <v>34033</v>
      </c>
      <c r="E29" s="22" t="s">
        <v>40</v>
      </c>
      <c r="F29" s="31" t="s">
        <v>34</v>
      </c>
      <c r="G29" s="27">
        <v>8.671666666666667</v>
      </c>
      <c r="H29" s="25" t="s">
        <v>10</v>
      </c>
      <c r="I29" s="23"/>
    </row>
    <row r="30" spans="1:9" s="14" customFormat="1" ht="17.25" customHeight="1">
      <c r="A30" s="44" t="s">
        <v>87</v>
      </c>
      <c r="B30" s="44"/>
      <c r="C30" s="44"/>
      <c r="E30" s="15" t="s">
        <v>11</v>
      </c>
      <c r="F30" s="17">
        <f>COUNTIF($H$9:$H$29,"Giỏi")/COUNTA($H$9:$H$29)</f>
        <v>0.3333333333333333</v>
      </c>
      <c r="G30" s="13" t="s">
        <v>10</v>
      </c>
      <c r="H30" s="13" t="str">
        <f>CONCATENATE(COUNTIF($H$9:$H$29,"Giỏi")," HV")</f>
        <v>7 HV</v>
      </c>
      <c r="I30" s="16"/>
    </row>
    <row r="31" spans="1:9" s="12" customFormat="1" ht="17.25" customHeight="1">
      <c r="A31" s="13"/>
      <c r="B31" s="13"/>
      <c r="C31" s="13"/>
      <c r="E31" s="15" t="s">
        <v>11</v>
      </c>
      <c r="F31" s="17">
        <f>COUNTIF($H$9:$H$29,"Khá")/COUNTA($H$9:$H$29)</f>
        <v>0.38095238095238093</v>
      </c>
      <c r="G31" s="13" t="s">
        <v>9</v>
      </c>
      <c r="H31" s="13" t="str">
        <f>CONCATENATE(COUNTIF($H$9:$H$29,"Khá")," HV")</f>
        <v>8 HV</v>
      </c>
      <c r="I31" s="16"/>
    </row>
    <row r="32" spans="1:9" s="12" customFormat="1" ht="17.25" customHeight="1">
      <c r="A32" s="13"/>
      <c r="B32" s="13"/>
      <c r="C32" s="13"/>
      <c r="E32" s="15" t="s">
        <v>11</v>
      </c>
      <c r="F32" s="17">
        <f>COUNTIF($H$9:$H$29,"Trung Bình")/COUNTA($H$9:$H$29)</f>
        <v>0.2857142857142857</v>
      </c>
      <c r="G32" s="13" t="s">
        <v>12</v>
      </c>
      <c r="H32" s="13" t="str">
        <f>CONCATENATE(COUNTIF($H$9:$H$29,"Trung Bình")," HV")</f>
        <v>6 HV</v>
      </c>
      <c r="I32" s="16"/>
    </row>
    <row r="33" spans="1:18" s="6" customFormat="1" ht="23.25" customHeight="1">
      <c r="A33" s="52" t="s">
        <v>22</v>
      </c>
      <c r="B33" s="52"/>
      <c r="C33" s="52" t="s">
        <v>20</v>
      </c>
      <c r="D33" s="52"/>
      <c r="E33" s="52"/>
      <c r="F33" s="52" t="s">
        <v>7</v>
      </c>
      <c r="G33" s="52"/>
      <c r="H33" s="53" t="s">
        <v>13</v>
      </c>
      <c r="I33" s="53"/>
      <c r="J33" s="5"/>
      <c r="R33" s="7"/>
    </row>
    <row r="34" spans="1:18" s="8" customFormat="1" ht="17.25" customHeight="1">
      <c r="A34" s="50" t="s">
        <v>21</v>
      </c>
      <c r="B34" s="55"/>
      <c r="I34" s="9"/>
      <c r="R34" s="10"/>
    </row>
    <row r="35" spans="9:18" s="8" customFormat="1" ht="16.5" customHeight="1">
      <c r="I35" s="9"/>
      <c r="R35" s="10"/>
    </row>
    <row r="36" spans="9:18" s="8" customFormat="1" ht="16.5" customHeight="1">
      <c r="I36" s="9"/>
      <c r="R36" s="10"/>
    </row>
    <row r="37" spans="9:18" s="8" customFormat="1" ht="16.5" customHeight="1">
      <c r="I37" s="9"/>
      <c r="R37" s="10"/>
    </row>
    <row r="38" spans="1:18" s="8" customFormat="1" ht="18.75">
      <c r="A38" s="51" t="s">
        <v>14</v>
      </c>
      <c r="B38" s="51"/>
      <c r="C38" s="51" t="s">
        <v>29</v>
      </c>
      <c r="D38" s="51"/>
      <c r="E38" s="51"/>
      <c r="F38" s="51" t="s">
        <v>8</v>
      </c>
      <c r="G38" s="51"/>
      <c r="H38" s="51" t="s">
        <v>17</v>
      </c>
      <c r="I38" s="51"/>
      <c r="J38" s="11"/>
      <c r="K38" s="11"/>
      <c r="R38" s="10"/>
    </row>
    <row r="39" spans="1:18" s="8" customFormat="1" ht="18.75">
      <c r="A39" s="28"/>
      <c r="B39" s="28"/>
      <c r="F39" s="28"/>
      <c r="G39" s="28"/>
      <c r="H39" s="28"/>
      <c r="I39" s="28"/>
      <c r="J39" s="11"/>
      <c r="K39" s="11"/>
      <c r="R39" s="10"/>
    </row>
    <row r="40" spans="1:9" ht="23.25" customHeight="1">
      <c r="A40" s="49" t="s">
        <v>15</v>
      </c>
      <c r="B40" s="49"/>
      <c r="C40" s="49"/>
      <c r="D40" s="43" t="s">
        <v>25</v>
      </c>
      <c r="E40" s="43"/>
      <c r="F40" s="43"/>
      <c r="G40" s="43"/>
      <c r="H40" s="43"/>
      <c r="I40" s="43"/>
    </row>
    <row r="41" spans="1:9" ht="23.25" customHeight="1">
      <c r="A41" s="50" t="s">
        <v>16</v>
      </c>
      <c r="B41" s="50"/>
      <c r="C41" s="50"/>
      <c r="D41" s="43" t="s">
        <v>30</v>
      </c>
      <c r="E41" s="43"/>
      <c r="F41" s="43"/>
      <c r="G41" s="43"/>
      <c r="H41" s="43"/>
      <c r="I41" s="43"/>
    </row>
    <row r="42" spans="1:9" ht="23.25" customHeight="1">
      <c r="A42" s="4"/>
      <c r="B42" s="4"/>
      <c r="D42" s="43" t="s">
        <v>28</v>
      </c>
      <c r="E42" s="43"/>
      <c r="F42" s="43"/>
      <c r="G42" s="43"/>
      <c r="H42" s="43"/>
      <c r="I42" s="43"/>
    </row>
    <row r="43" spans="2:9" ht="23.25" customHeight="1">
      <c r="B43" s="4"/>
      <c r="D43" s="54" t="s">
        <v>84</v>
      </c>
      <c r="E43" s="54"/>
      <c r="F43" s="54"/>
      <c r="G43" s="54"/>
      <c r="H43" s="54"/>
      <c r="I43" s="54"/>
    </row>
    <row r="44" spans="1:8" ht="29.25" customHeight="1">
      <c r="A44" s="19" t="s">
        <v>24</v>
      </c>
      <c r="B44" s="4"/>
      <c r="C44" s="18"/>
      <c r="D44" s="18"/>
      <c r="E44" s="18"/>
      <c r="F44" s="18"/>
      <c r="G44" s="18"/>
      <c r="H44" s="18"/>
    </row>
    <row r="45" ht="7.5" customHeight="1"/>
    <row r="46" spans="1:9" s="3" customFormat="1" ht="24.75" customHeight="1">
      <c r="A46" s="56" t="s">
        <v>3</v>
      </c>
      <c r="B46" s="45" t="s">
        <v>0</v>
      </c>
      <c r="C46" s="46" t="s">
        <v>1</v>
      </c>
      <c r="D46" s="47" t="s">
        <v>19</v>
      </c>
      <c r="E46" s="47" t="s">
        <v>4</v>
      </c>
      <c r="F46" s="47" t="s">
        <v>5</v>
      </c>
      <c r="G46" s="47" t="s">
        <v>2</v>
      </c>
      <c r="H46" s="47" t="s">
        <v>26</v>
      </c>
      <c r="I46" s="47" t="s">
        <v>6</v>
      </c>
    </row>
    <row r="47" spans="1:9" s="3" customFormat="1" ht="24.75" customHeight="1">
      <c r="A47" s="56"/>
      <c r="B47" s="45"/>
      <c r="C47" s="46"/>
      <c r="D47" s="48"/>
      <c r="E47" s="47"/>
      <c r="F47" s="47"/>
      <c r="G47" s="47"/>
      <c r="H47" s="47"/>
      <c r="I47" s="47"/>
    </row>
    <row r="48" spans="1:9" s="3" customFormat="1" ht="28.5" customHeight="1">
      <c r="A48" s="59">
        <v>1</v>
      </c>
      <c r="B48" s="33" t="s">
        <v>78</v>
      </c>
      <c r="C48" s="26" t="s">
        <v>79</v>
      </c>
      <c r="D48" s="30">
        <v>33989</v>
      </c>
      <c r="E48" s="31" t="s">
        <v>52</v>
      </c>
      <c r="F48" s="29" t="s">
        <v>80</v>
      </c>
      <c r="G48" s="27">
        <v>7.025</v>
      </c>
      <c r="H48" s="60" t="s">
        <v>9</v>
      </c>
      <c r="I48" s="23"/>
    </row>
    <row r="49" spans="1:9" s="3" customFormat="1" ht="28.5" customHeight="1">
      <c r="A49" s="59">
        <v>2</v>
      </c>
      <c r="B49" s="33" t="s">
        <v>81</v>
      </c>
      <c r="C49" s="26" t="s">
        <v>39</v>
      </c>
      <c r="D49" s="39">
        <v>34098</v>
      </c>
      <c r="E49" s="31" t="s">
        <v>82</v>
      </c>
      <c r="F49" s="32" t="s">
        <v>83</v>
      </c>
      <c r="G49" s="27">
        <v>8.168888888888889</v>
      </c>
      <c r="H49" s="61" t="s">
        <v>10</v>
      </c>
      <c r="I49" s="23"/>
    </row>
    <row r="50" spans="1:9" s="14" customFormat="1" ht="29.25" customHeight="1">
      <c r="A50" s="57" t="s">
        <v>85</v>
      </c>
      <c r="B50" s="57"/>
      <c r="C50" s="57"/>
      <c r="E50" s="15" t="s">
        <v>11</v>
      </c>
      <c r="F50" s="17">
        <f>COUNTIF($H$48:$H$49,"Giỏi")/COUNTA($H$48:$H$49)</f>
        <v>0.5</v>
      </c>
      <c r="G50" s="13" t="s">
        <v>10</v>
      </c>
      <c r="H50" s="13" t="str">
        <f>CONCATENATE(COUNTIF($H$47:$H$49,"Giỏi")," HV")</f>
        <v>1 HV</v>
      </c>
      <c r="I50" s="16"/>
    </row>
    <row r="51" spans="1:9" s="12" customFormat="1" ht="23.25" customHeight="1">
      <c r="A51" s="13"/>
      <c r="B51" s="13"/>
      <c r="C51" s="13"/>
      <c r="E51" s="15" t="s">
        <v>11</v>
      </c>
      <c r="F51" s="17">
        <f>COUNTIF($H$48:$H$49,"Khá")/COUNTA($H$48:$H$49)</f>
        <v>0.5</v>
      </c>
      <c r="G51" s="13" t="s">
        <v>9</v>
      </c>
      <c r="H51" s="13" t="str">
        <f>CONCATENATE(COUNTIF($H$47:$H$49,"Khá")," HV")</f>
        <v>1 HV</v>
      </c>
      <c r="I51" s="16"/>
    </row>
    <row r="52" spans="1:9" s="12" customFormat="1" ht="23.25" customHeight="1">
      <c r="A52" s="13"/>
      <c r="B52" s="13"/>
      <c r="C52" s="13"/>
      <c r="E52" s="15" t="s">
        <v>11</v>
      </c>
      <c r="F52" s="17">
        <f>COUNTIF($H$48:$H$49,"Trung bình")/COUNTA($H$48:$H$49)</f>
        <v>0</v>
      </c>
      <c r="G52" s="13" t="s">
        <v>12</v>
      </c>
      <c r="H52" s="13" t="str">
        <f>CONCATENATE(COUNTIF($H$47:$H$49,"Trung bình")," HV")</f>
        <v>0 HV</v>
      </c>
      <c r="I52" s="16"/>
    </row>
    <row r="53" spans="1:18" s="6" customFormat="1" ht="26.25" customHeight="1">
      <c r="A53" s="52" t="s">
        <v>22</v>
      </c>
      <c r="B53" s="52"/>
      <c r="C53" s="52" t="s">
        <v>20</v>
      </c>
      <c r="D53" s="52"/>
      <c r="E53" s="52"/>
      <c r="F53" s="52" t="s">
        <v>7</v>
      </c>
      <c r="G53" s="52"/>
      <c r="H53" s="53" t="s">
        <v>13</v>
      </c>
      <c r="I53" s="53"/>
      <c r="J53" s="5"/>
      <c r="R53" s="7"/>
    </row>
    <row r="54" spans="1:18" s="8" customFormat="1" ht="20.25" customHeight="1">
      <c r="A54" s="50" t="s">
        <v>21</v>
      </c>
      <c r="B54" s="55"/>
      <c r="I54" s="9"/>
      <c r="R54" s="10"/>
    </row>
    <row r="55" spans="9:18" s="8" customFormat="1" ht="18.75" customHeight="1">
      <c r="I55" s="9"/>
      <c r="R55" s="10"/>
    </row>
    <row r="56" spans="9:18" s="8" customFormat="1" ht="18.75" customHeight="1">
      <c r="I56" s="9"/>
      <c r="R56" s="10"/>
    </row>
    <row r="57" spans="9:18" s="8" customFormat="1" ht="18.75" customHeight="1">
      <c r="I57" s="9"/>
      <c r="R57" s="10"/>
    </row>
    <row r="58" spans="1:18" s="8" customFormat="1" ht="18.75">
      <c r="A58" s="51" t="s">
        <v>14</v>
      </c>
      <c r="B58" s="51"/>
      <c r="C58" s="51" t="s">
        <v>29</v>
      </c>
      <c r="D58" s="51"/>
      <c r="E58" s="51"/>
      <c r="F58" s="51" t="s">
        <v>8</v>
      </c>
      <c r="G58" s="51"/>
      <c r="H58" s="51" t="s">
        <v>17</v>
      </c>
      <c r="I58" s="51"/>
      <c r="J58" s="11"/>
      <c r="K58" s="11"/>
      <c r="R58" s="10"/>
    </row>
  </sheetData>
  <sheetProtection/>
  <mergeCells count="50">
    <mergeCell ref="A54:B54"/>
    <mergeCell ref="A58:B58"/>
    <mergeCell ref="F58:G58"/>
    <mergeCell ref="H58:I58"/>
    <mergeCell ref="C58:E58"/>
    <mergeCell ref="G46:G47"/>
    <mergeCell ref="H46:H47"/>
    <mergeCell ref="I46:I47"/>
    <mergeCell ref="A50:C50"/>
    <mergeCell ref="A53:B53"/>
    <mergeCell ref="C53:E53"/>
    <mergeCell ref="F53:G53"/>
    <mergeCell ref="H53:I53"/>
    <mergeCell ref="A46:A47"/>
    <mergeCell ref="B46:B47"/>
    <mergeCell ref="C46:C47"/>
    <mergeCell ref="D46:D47"/>
    <mergeCell ref="E46:E47"/>
    <mergeCell ref="F46:F47"/>
    <mergeCell ref="A40:C40"/>
    <mergeCell ref="D40:I40"/>
    <mergeCell ref="A41:C41"/>
    <mergeCell ref="D41:I41"/>
    <mergeCell ref="D42:I42"/>
    <mergeCell ref="D43:I43"/>
    <mergeCell ref="F33:G33"/>
    <mergeCell ref="H7:H8"/>
    <mergeCell ref="D4:I4"/>
    <mergeCell ref="A34:B34"/>
    <mergeCell ref="F38:G38"/>
    <mergeCell ref="H38:I38"/>
    <mergeCell ref="A7:A8"/>
    <mergeCell ref="C33:E33"/>
    <mergeCell ref="C38:E38"/>
    <mergeCell ref="A1:C1"/>
    <mergeCell ref="A2:C2"/>
    <mergeCell ref="A38:B38"/>
    <mergeCell ref="E7:E8"/>
    <mergeCell ref="I7:I8"/>
    <mergeCell ref="A33:B33"/>
    <mergeCell ref="H33:I33"/>
    <mergeCell ref="G7:G8"/>
    <mergeCell ref="D1:I1"/>
    <mergeCell ref="F7:F8"/>
    <mergeCell ref="D2:I2"/>
    <mergeCell ref="A30:C30"/>
    <mergeCell ref="D3:I3"/>
    <mergeCell ref="B7:B8"/>
    <mergeCell ref="C7:C8"/>
    <mergeCell ref="D7:D8"/>
  </mergeCells>
  <printOptions horizontalCentered="1"/>
  <pageMargins left="0" right="0" top="0.1968503937007874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29.875" style="1" customWidth="1"/>
    <col min="2" max="2" width="1.37890625" style="1" customWidth="1"/>
    <col min="3" max="3" width="32.125" style="1" customWidth="1"/>
    <col min="4" max="16384" width="9.125" style="1" customWidth="1"/>
  </cols>
  <sheetData>
    <row r="1" ht="13.5" thickBot="1"/>
    <row r="2" spans="1:3" ht="15.75" thickBot="1">
      <c r="A2"/>
      <c r="C2"/>
    </row>
    <row r="3" spans="1:3" ht="15">
      <c r="A3"/>
      <c r="C3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/>
    </row>
    <row r="10" spans="1:3" ht="15.75" thickBot="1">
      <c r="A10"/>
      <c r="C10"/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2015-05-19T01:05:48Z</cp:lastPrinted>
  <dcterms:created xsi:type="dcterms:W3CDTF">2004-10-19T15:07:24Z</dcterms:created>
  <dcterms:modified xsi:type="dcterms:W3CDTF">2015-05-19T01:05:54Z</dcterms:modified>
  <cp:category/>
  <cp:version/>
  <cp:contentType/>
  <cp:contentStatus/>
</cp:coreProperties>
</file>