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8448" activeTab="0"/>
  </bookViews>
  <sheets>
    <sheet name="K71KT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F2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K71AKT sang K71BKT</t>
        </r>
      </text>
    </comment>
  </commentList>
</comments>
</file>

<file path=xl/sharedStrings.xml><?xml version="1.0" encoding="utf-8"?>
<sst xmlns="http://schemas.openxmlformats.org/spreadsheetml/2006/main" count="284" uniqueCount="124">
  <si>
    <t>PGS.TS. Lê Đức Toàn</t>
  </si>
  <si>
    <t>T.Bình</t>
  </si>
  <si>
    <t xml:space="preserve">Tỷ lệ: </t>
  </si>
  <si>
    <t>Khá</t>
  </si>
  <si>
    <t>Giỏi</t>
  </si>
  <si>
    <t>GHI
CHÚ</t>
  </si>
  <si>
    <t>XẾP 
LOẠI</t>
  </si>
  <si>
    <t>ĐTB</t>
  </si>
  <si>
    <t>LỚP TT</t>
  </si>
  <si>
    <t>NGÀY SINH</t>
  </si>
  <si>
    <t>TÊN</t>
  </si>
  <si>
    <t>HỌ</t>
  </si>
  <si>
    <t>STT</t>
  </si>
  <si>
    <t>DANH SÁCH LỚP KỸ THUẬT VIÊN XIN CẤP CHỨNG CHỈ</t>
  </si>
  <si>
    <t>Th.S Đặng Ngọc Trung</t>
  </si>
  <si>
    <t>GIÁM ĐỐC TT</t>
  </si>
  <si>
    <t>GIÁO VỤ TT</t>
  </si>
  <si>
    <t>Nguyễn Lê Quế Châu</t>
  </si>
  <si>
    <t>PHÒNG KH - TC</t>
  </si>
  <si>
    <t>NƠI 
SINH</t>
  </si>
  <si>
    <t>BỘ GIÁO DỤC &amp; ĐÀO TẠO</t>
  </si>
  <si>
    <t>TRƯỜNG ĐẠI HỌC DUY TÂN</t>
  </si>
  <si>
    <t>PHÓ HIỆU TRƯỞNG</t>
  </si>
  <si>
    <t>KT. HIỆU TRƯỞNG</t>
  </si>
  <si>
    <t>ThS.Đặng Ngọc Trung</t>
  </si>
  <si>
    <t>Đà Nẵng</t>
  </si>
  <si>
    <t>Quảng Bình</t>
  </si>
  <si>
    <t>Thảo</t>
  </si>
  <si>
    <t>Hằng</t>
  </si>
  <si>
    <t>Linh</t>
  </si>
  <si>
    <t>Gia Lai</t>
  </si>
  <si>
    <t>Chi</t>
  </si>
  <si>
    <t>Đỗ Văn Quý</t>
  </si>
  <si>
    <t>Danh sách này kèm theo Quyết định số:              /QĐ-ĐHDT ngày         tháng         năm 2015</t>
  </si>
  <si>
    <t>Diễm</t>
  </si>
  <si>
    <t>Quảng Nam</t>
  </si>
  <si>
    <t>Nguyễn Thị Bích</t>
  </si>
  <si>
    <t>Dung</t>
  </si>
  <si>
    <t>Nguyễn Thị</t>
  </si>
  <si>
    <t>Quảng Trị</t>
  </si>
  <si>
    <t>Trâm</t>
  </si>
  <si>
    <t>Vân</t>
  </si>
  <si>
    <t>Châu</t>
  </si>
  <si>
    <t>Ngọc</t>
  </si>
  <si>
    <t>Tuấn</t>
  </si>
  <si>
    <t>Trần Thị Thu</t>
  </si>
  <si>
    <t>Bình Định</t>
  </si>
  <si>
    <t>K69AKT</t>
  </si>
  <si>
    <t>Tiên</t>
  </si>
  <si>
    <t>Thùy</t>
  </si>
  <si>
    <t>K68AKT</t>
  </si>
  <si>
    <t>Phan Thị</t>
  </si>
  <si>
    <t>Giang</t>
  </si>
  <si>
    <t>Trung Bình</t>
  </si>
  <si>
    <t>Lê Ngọc</t>
  </si>
  <si>
    <t>KHÓA K71AKT, K71BKT (Phân ngành KTDN)</t>
  </si>
  <si>
    <t>Ngày thi: 14, 16/4/2015 - Tại Hội đồng thi: 209 PT</t>
  </si>
  <si>
    <t>BỔ SUNG VỚI K71AKT,  K10BKT (Phân ngành KTDN)</t>
  </si>
  <si>
    <t>Nguyễn Thị Minh</t>
  </si>
  <si>
    <t>K71AKT</t>
  </si>
  <si>
    <t>Trần Cao</t>
  </si>
  <si>
    <t>Dương</t>
  </si>
  <si>
    <t xml:space="preserve">Nguyễn Thị Mỹ </t>
  </si>
  <si>
    <t>Liên</t>
  </si>
  <si>
    <t>Trần Lê Mỹ</t>
  </si>
  <si>
    <t>Nguyễn Thị Thảo</t>
  </si>
  <si>
    <t>Ly</t>
  </si>
  <si>
    <t>Huỳnh Thị Thu</t>
  </si>
  <si>
    <t>Huỳnh Thị Thanh</t>
  </si>
  <si>
    <t>Hoàng Thị Thu</t>
  </si>
  <si>
    <t>Thủy</t>
  </si>
  <si>
    <t>Ngô Thị Thanh</t>
  </si>
  <si>
    <t>Vũ</t>
  </si>
  <si>
    <t>Nguyễn Thị Trà</t>
  </si>
  <si>
    <t>Vy</t>
  </si>
  <si>
    <t>Thừa Thiên Huế</t>
  </si>
  <si>
    <t>Trần Thị</t>
  </si>
  <si>
    <t>Yến</t>
  </si>
  <si>
    <t>Đăk Lăk</t>
  </si>
  <si>
    <t>Đỗ Thị Hoàng</t>
  </si>
  <si>
    <t>Anh</t>
  </si>
  <si>
    <t>K71BKT</t>
  </si>
  <si>
    <t>Đặng Thị Quỳnh</t>
  </si>
  <si>
    <t>Trần Thị Thi</t>
  </si>
  <si>
    <t>Vũ Thị</t>
  </si>
  <si>
    <t>Đào</t>
  </si>
  <si>
    <t>Mai Thị Thanh</t>
  </si>
  <si>
    <t>Kon Tum</t>
  </si>
  <si>
    <t>Võ Thị Thu</t>
  </si>
  <si>
    <t>Hiền</t>
  </si>
  <si>
    <t>Trần Thị Tuyết</t>
  </si>
  <si>
    <t>Hoa</t>
  </si>
  <si>
    <t>Lê Thùy</t>
  </si>
  <si>
    <t>Nguyễn Phạm Hoàng</t>
  </si>
  <si>
    <t>Quách Tú</t>
  </si>
  <si>
    <t>Mẫn</t>
  </si>
  <si>
    <t>Hoàng Thị Mi</t>
  </si>
  <si>
    <t>Mi</t>
  </si>
  <si>
    <t>Nam</t>
  </si>
  <si>
    <t>Trần Thị Như</t>
  </si>
  <si>
    <t>Lâm Đồng</t>
  </si>
  <si>
    <t>Nguyễn Thị Thu</t>
  </si>
  <si>
    <t>Thanh</t>
  </si>
  <si>
    <t>Dương Quỳnh</t>
  </si>
  <si>
    <t>Nguyễn Vũ Bảo</t>
  </si>
  <si>
    <t>Phú Yên</t>
  </si>
  <si>
    <t>Phạm Nhật</t>
  </si>
  <si>
    <t>Nguyễn Thị Cẩm</t>
  </si>
  <si>
    <t>Trương Huỳnh Thùy</t>
  </si>
  <si>
    <t>Ý</t>
  </si>
  <si>
    <t>Phạm Lê Hải</t>
  </si>
  <si>
    <t>Phạm Thị Hải</t>
  </si>
  <si>
    <t>Trương Ngọc</t>
  </si>
  <si>
    <t>Lê Thị Hương</t>
  </si>
  <si>
    <t>Nguyễn Thị Yến</t>
  </si>
  <si>
    <t>Nguyễn Hữu</t>
  </si>
  <si>
    <t>Đức</t>
  </si>
  <si>
    <t>Đỗ Tiến</t>
  </si>
  <si>
    <t>Khuê</t>
  </si>
  <si>
    <t>Tôn Nữ Khánh</t>
  </si>
  <si>
    <t>SỐ LƯỢNG: 06 Chứng chỉ</t>
  </si>
  <si>
    <t>Tổng số HV đậu: 06</t>
  </si>
  <si>
    <t>Tổng số HV đậu/Dự thi: 38/44</t>
  </si>
  <si>
    <t>SỐ LƯỢNG: 38 chứng chỉ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</si>
</sst>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1010000]dd/mm/yyyy;@"/>
  </numFmts>
  <fonts count="55">
    <font>
      <sz val="11"/>
      <name val="Times New Roman"/>
      <family val="0"/>
    </font>
    <font>
      <sz val="11"/>
      <color indexed="8"/>
      <name val="Arial"/>
      <family val="2"/>
    </font>
    <font>
      <b/>
      <i/>
      <sz val="11.5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2"/>
      <name val="VNtimes new roman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VNtimes new roman"/>
      <family val="2"/>
    </font>
    <font>
      <sz val="12"/>
      <name val="VNtimes new roman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6" fillId="0" borderId="0">
      <alignment/>
      <protection/>
    </xf>
    <xf numFmtId="0" fontId="14" fillId="32" borderId="7" applyNumberFormat="0" applyFont="0" applyAlignment="0" applyProtection="0"/>
    <xf numFmtId="0" fontId="50" fillId="27" borderId="8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14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4" fontId="9" fillId="0" borderId="11" xfId="55" applyNumberFormat="1" applyFont="1" applyFill="1" applyBorder="1" applyAlignment="1">
      <alignment horizontal="center"/>
      <protection/>
    </xf>
    <xf numFmtId="0" fontId="9" fillId="0" borderId="11" xfId="55" applyFont="1" applyFill="1" applyBorder="1" applyAlignment="1">
      <alignment horizontal="center"/>
      <protection/>
    </xf>
    <xf numFmtId="0" fontId="9" fillId="0" borderId="11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center"/>
    </xf>
    <xf numFmtId="14" fontId="9" fillId="33" borderId="11" xfId="55" applyNumberFormat="1" applyFont="1" applyFill="1" applyBorder="1" applyAlignment="1">
      <alignment horizontal="center"/>
      <protection/>
    </xf>
    <xf numFmtId="0" fontId="9" fillId="33" borderId="11" xfId="0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173" fontId="9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13" xfId="0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14" fontId="9" fillId="33" borderId="11" xfId="0" applyNumberFormat="1" applyFont="1" applyFill="1" applyBorder="1" applyAlignment="1">
      <alignment horizontal="center"/>
    </xf>
    <xf numFmtId="0" fontId="9" fillId="33" borderId="11" xfId="55" applyFont="1" applyFill="1" applyBorder="1" applyAlignment="1">
      <alignment horizontal="center"/>
      <protection/>
    </xf>
    <xf numFmtId="0" fontId="9" fillId="33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right"/>
    </xf>
    <xf numFmtId="0" fontId="8" fillId="33" borderId="13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173" fontId="9" fillId="33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2" fontId="8" fillId="0" borderId="11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91"/>
  <sheetViews>
    <sheetView tabSelected="1" zoomScale="130" zoomScaleNormal="130" zoomScalePageLayoutView="0" workbookViewId="0" topLeftCell="A1">
      <selection activeCell="C76" sqref="C76"/>
    </sheetView>
  </sheetViews>
  <sheetFormatPr defaultColWidth="9.140625" defaultRowHeight="15"/>
  <cols>
    <col min="1" max="1" width="5.00390625" style="0" customWidth="1"/>
    <col min="2" max="2" width="23.00390625" style="0" customWidth="1"/>
    <col min="3" max="3" width="8.7109375" style="0" customWidth="1"/>
    <col min="4" max="4" width="8.8515625" style="2" customWidth="1"/>
    <col min="5" max="5" width="10.57421875" style="2" customWidth="1"/>
    <col min="6" max="6" width="10.8515625" style="0" customWidth="1"/>
    <col min="7" max="7" width="11.421875" style="0" customWidth="1"/>
    <col min="8" max="8" width="11.7109375" style="0" customWidth="1"/>
    <col min="9" max="9" width="11.28125" style="0" customWidth="1"/>
    <col min="10" max="11" width="3.28125" style="0" customWidth="1"/>
    <col min="12" max="12" width="9.140625" style="0" customWidth="1"/>
    <col min="13" max="13" width="4.57421875" style="0" customWidth="1"/>
    <col min="14" max="15" width="4.7109375" style="0" customWidth="1"/>
    <col min="16" max="16" width="6.28125" style="0" bestFit="1" customWidth="1"/>
    <col min="17" max="17" width="4.8515625" style="0" customWidth="1"/>
    <col min="18" max="18" width="9.00390625" style="0" customWidth="1"/>
    <col min="19" max="62" width="8.8515625" style="1" customWidth="1"/>
  </cols>
  <sheetData>
    <row r="1" spans="1:100" s="15" customFormat="1" ht="20.25" customHeight="1">
      <c r="A1" s="63" t="s">
        <v>20</v>
      </c>
      <c r="B1" s="63"/>
      <c r="C1" s="64" t="s">
        <v>13</v>
      </c>
      <c r="D1" s="64"/>
      <c r="E1" s="64"/>
      <c r="F1" s="64"/>
      <c r="G1" s="64"/>
      <c r="H1" s="64"/>
      <c r="I1" s="64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</row>
    <row r="2" spans="1:100" s="15" customFormat="1" ht="20.25" customHeight="1">
      <c r="A2" s="65" t="s">
        <v>21</v>
      </c>
      <c r="B2" s="65"/>
      <c r="C2" s="64" t="s">
        <v>55</v>
      </c>
      <c r="D2" s="64"/>
      <c r="E2" s="64"/>
      <c r="F2" s="64"/>
      <c r="G2" s="64"/>
      <c r="H2" s="64"/>
      <c r="I2" s="64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</row>
    <row r="3" spans="3:100" s="17" customFormat="1" ht="20.25" customHeight="1">
      <c r="C3" s="60" t="s">
        <v>56</v>
      </c>
      <c r="D3" s="61"/>
      <c r="E3" s="61"/>
      <c r="F3" s="61"/>
      <c r="G3" s="61"/>
      <c r="H3" s="61"/>
      <c r="I3" s="61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</row>
    <row r="4" spans="3:100" s="15" customFormat="1" ht="20.25" customHeight="1">
      <c r="C4" s="62" t="s">
        <v>123</v>
      </c>
      <c r="D4" s="62"/>
      <c r="E4" s="62"/>
      <c r="F4" s="62"/>
      <c r="G4" s="62"/>
      <c r="H4" s="62"/>
      <c r="I4" s="62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</row>
    <row r="5" spans="3:100" s="15" customFormat="1" ht="15.75" customHeight="1">
      <c r="C5" s="22"/>
      <c r="D5" s="22"/>
      <c r="E5" s="22"/>
      <c r="F5" s="22"/>
      <c r="G5" s="22"/>
      <c r="H5" s="22"/>
      <c r="I5" s="22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</row>
    <row r="6" spans="1:100" s="15" customFormat="1" ht="18.75" customHeight="1">
      <c r="A6" s="39" t="s">
        <v>33</v>
      </c>
      <c r="C6" s="22"/>
      <c r="D6" s="22"/>
      <c r="E6" s="22"/>
      <c r="F6" s="22"/>
      <c r="G6" s="22"/>
      <c r="H6" s="22"/>
      <c r="I6" s="22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</row>
    <row r="7" spans="19:62" ht="8.25" customHeight="1"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9" s="21" customFormat="1" ht="19.5" customHeight="1">
      <c r="A8" s="57" t="s">
        <v>12</v>
      </c>
      <c r="B8" s="58" t="s">
        <v>11</v>
      </c>
      <c r="C8" s="59" t="s">
        <v>10</v>
      </c>
      <c r="D8" s="55" t="s">
        <v>9</v>
      </c>
      <c r="E8" s="55" t="s">
        <v>19</v>
      </c>
      <c r="F8" s="55" t="s">
        <v>8</v>
      </c>
      <c r="G8" s="57" t="s">
        <v>7</v>
      </c>
      <c r="H8" s="55" t="s">
        <v>6</v>
      </c>
      <c r="I8" s="55" t="s">
        <v>5</v>
      </c>
    </row>
    <row r="9" spans="1:9" s="13" customFormat="1" ht="19.5" customHeight="1">
      <c r="A9" s="57"/>
      <c r="B9" s="58"/>
      <c r="C9" s="59"/>
      <c r="D9" s="55"/>
      <c r="E9" s="55"/>
      <c r="F9" s="55"/>
      <c r="G9" s="57"/>
      <c r="H9" s="57"/>
      <c r="I9" s="55"/>
    </row>
    <row r="10" spans="1:9" s="13" customFormat="1" ht="28.5" customHeight="1">
      <c r="A10" s="25">
        <v>1</v>
      </c>
      <c r="B10" s="41" t="s">
        <v>58</v>
      </c>
      <c r="C10" s="47" t="s">
        <v>42</v>
      </c>
      <c r="D10" s="43">
        <v>34468</v>
      </c>
      <c r="E10" s="31" t="s">
        <v>35</v>
      </c>
      <c r="F10" s="30" t="s">
        <v>59</v>
      </c>
      <c r="G10" s="38">
        <v>8.875</v>
      </c>
      <c r="H10" s="20" t="s">
        <v>4</v>
      </c>
      <c r="I10" s="14"/>
    </row>
    <row r="11" spans="1:9" s="13" customFormat="1" ht="28.5" customHeight="1">
      <c r="A11" s="25">
        <v>2</v>
      </c>
      <c r="B11" s="35" t="s">
        <v>38</v>
      </c>
      <c r="C11" s="47" t="s">
        <v>37</v>
      </c>
      <c r="D11" s="28">
        <v>34472</v>
      </c>
      <c r="E11" s="28" t="s">
        <v>35</v>
      </c>
      <c r="F11" s="30" t="s">
        <v>59</v>
      </c>
      <c r="G11" s="38">
        <v>9.08888888888889</v>
      </c>
      <c r="H11" s="20" t="s">
        <v>4</v>
      </c>
      <c r="I11" s="14"/>
    </row>
    <row r="12" spans="1:9" s="13" customFormat="1" ht="28.5" customHeight="1">
      <c r="A12" s="25">
        <v>3</v>
      </c>
      <c r="B12" s="41" t="s">
        <v>60</v>
      </c>
      <c r="C12" s="47" t="s">
        <v>61</v>
      </c>
      <c r="D12" s="43">
        <v>34406</v>
      </c>
      <c r="E12" s="31" t="s">
        <v>35</v>
      </c>
      <c r="F12" s="30" t="s">
        <v>59</v>
      </c>
      <c r="G12" s="38">
        <v>9.797222222222222</v>
      </c>
      <c r="H12" s="20" t="s">
        <v>4</v>
      </c>
      <c r="I12" s="14"/>
    </row>
    <row r="13" spans="1:9" s="13" customFormat="1" ht="28.5" customHeight="1">
      <c r="A13" s="25">
        <v>4</v>
      </c>
      <c r="B13" s="41" t="s">
        <v>62</v>
      </c>
      <c r="C13" s="47" t="s">
        <v>63</v>
      </c>
      <c r="D13" s="43">
        <v>34633</v>
      </c>
      <c r="E13" s="31" t="s">
        <v>35</v>
      </c>
      <c r="F13" s="30" t="s">
        <v>59</v>
      </c>
      <c r="G13" s="38">
        <v>9.294444444444444</v>
      </c>
      <c r="H13" s="20" t="s">
        <v>4</v>
      </c>
      <c r="I13" s="14"/>
    </row>
    <row r="14" spans="1:9" s="13" customFormat="1" ht="28.5" customHeight="1">
      <c r="A14" s="25">
        <v>5</v>
      </c>
      <c r="B14" s="41" t="s">
        <v>64</v>
      </c>
      <c r="C14" s="47" t="s">
        <v>29</v>
      </c>
      <c r="D14" s="43">
        <v>34930</v>
      </c>
      <c r="E14" s="31" t="s">
        <v>35</v>
      </c>
      <c r="F14" s="30" t="s">
        <v>59</v>
      </c>
      <c r="G14" s="38">
        <v>8.766666666666667</v>
      </c>
      <c r="H14" s="20" t="s">
        <v>4</v>
      </c>
      <c r="I14" s="14"/>
    </row>
    <row r="15" spans="1:9" s="13" customFormat="1" ht="28.5" customHeight="1">
      <c r="A15" s="25">
        <v>6</v>
      </c>
      <c r="B15" s="35" t="s">
        <v>65</v>
      </c>
      <c r="C15" s="47" t="s">
        <v>66</v>
      </c>
      <c r="D15" s="26">
        <v>34749</v>
      </c>
      <c r="E15" s="27" t="s">
        <v>26</v>
      </c>
      <c r="F15" s="30" t="s">
        <v>59</v>
      </c>
      <c r="G15" s="38">
        <v>7.930000000000001</v>
      </c>
      <c r="H15" s="20" t="s">
        <v>3</v>
      </c>
      <c r="I15" s="14"/>
    </row>
    <row r="16" spans="1:9" s="13" customFormat="1" ht="28.5" customHeight="1">
      <c r="A16" s="25">
        <v>7</v>
      </c>
      <c r="B16" s="41" t="s">
        <v>67</v>
      </c>
      <c r="C16" s="47" t="s">
        <v>27</v>
      </c>
      <c r="D16" s="43">
        <v>34374</v>
      </c>
      <c r="E16" s="31" t="s">
        <v>35</v>
      </c>
      <c r="F16" s="30" t="s">
        <v>59</v>
      </c>
      <c r="G16" s="38">
        <v>8.75</v>
      </c>
      <c r="H16" s="20" t="s">
        <v>4</v>
      </c>
      <c r="I16" s="14"/>
    </row>
    <row r="17" spans="1:9" s="13" customFormat="1" ht="28.5" customHeight="1">
      <c r="A17" s="25">
        <v>8</v>
      </c>
      <c r="B17" s="41" t="s">
        <v>45</v>
      </c>
      <c r="C17" s="47" t="s">
        <v>27</v>
      </c>
      <c r="D17" s="43">
        <v>34466</v>
      </c>
      <c r="E17" s="31" t="s">
        <v>35</v>
      </c>
      <c r="F17" s="30" t="s">
        <v>59</v>
      </c>
      <c r="G17" s="38">
        <v>8.324444444444445</v>
      </c>
      <c r="H17" s="20" t="s">
        <v>4</v>
      </c>
      <c r="I17" s="14"/>
    </row>
    <row r="18" spans="1:9" s="13" customFormat="1" ht="28.5" customHeight="1">
      <c r="A18" s="25">
        <v>9</v>
      </c>
      <c r="B18" s="35" t="s">
        <v>68</v>
      </c>
      <c r="C18" s="40" t="s">
        <v>49</v>
      </c>
      <c r="D18" s="28">
        <v>34473</v>
      </c>
      <c r="E18" s="29" t="s">
        <v>25</v>
      </c>
      <c r="F18" s="30" t="s">
        <v>59</v>
      </c>
      <c r="G18" s="38">
        <v>9.580555555555556</v>
      </c>
      <c r="H18" s="20" t="s">
        <v>4</v>
      </c>
      <c r="I18" s="14"/>
    </row>
    <row r="19" spans="1:9" s="13" customFormat="1" ht="28.5" customHeight="1">
      <c r="A19" s="25">
        <v>10</v>
      </c>
      <c r="B19" s="41" t="s">
        <v>69</v>
      </c>
      <c r="C19" s="47" t="s">
        <v>70</v>
      </c>
      <c r="D19" s="43">
        <v>34152</v>
      </c>
      <c r="E19" s="31" t="s">
        <v>35</v>
      </c>
      <c r="F19" s="30" t="s">
        <v>59</v>
      </c>
      <c r="G19" s="38">
        <v>8.322222222222223</v>
      </c>
      <c r="H19" s="20" t="s">
        <v>4</v>
      </c>
      <c r="I19" s="14"/>
    </row>
    <row r="20" spans="1:9" s="13" customFormat="1" ht="28.5" customHeight="1">
      <c r="A20" s="25">
        <v>11</v>
      </c>
      <c r="B20" s="35" t="s">
        <v>71</v>
      </c>
      <c r="C20" s="47" t="s">
        <v>70</v>
      </c>
      <c r="D20" s="26">
        <v>34895</v>
      </c>
      <c r="E20" s="29" t="s">
        <v>35</v>
      </c>
      <c r="F20" s="30" t="s">
        <v>59</v>
      </c>
      <c r="G20" s="38">
        <v>9.008333333333333</v>
      </c>
      <c r="H20" s="20" t="s">
        <v>4</v>
      </c>
      <c r="I20" s="14"/>
    </row>
    <row r="21" spans="1:9" s="13" customFormat="1" ht="28.5" customHeight="1">
      <c r="A21" s="25">
        <v>12</v>
      </c>
      <c r="B21" s="35" t="s">
        <v>36</v>
      </c>
      <c r="C21" s="47" t="s">
        <v>40</v>
      </c>
      <c r="D21" s="26">
        <v>34648</v>
      </c>
      <c r="E21" s="27" t="s">
        <v>35</v>
      </c>
      <c r="F21" s="30" t="s">
        <v>59</v>
      </c>
      <c r="G21" s="38">
        <v>9.172222222222222</v>
      </c>
      <c r="H21" s="20" t="s">
        <v>4</v>
      </c>
      <c r="I21" s="14"/>
    </row>
    <row r="22" spans="1:9" s="13" customFormat="1" ht="28.5" customHeight="1">
      <c r="A22" s="25">
        <v>13</v>
      </c>
      <c r="B22" s="41" t="s">
        <v>38</v>
      </c>
      <c r="C22" s="47" t="s">
        <v>72</v>
      </c>
      <c r="D22" s="32">
        <v>34583</v>
      </c>
      <c r="E22" s="44" t="s">
        <v>35</v>
      </c>
      <c r="F22" s="30" t="s">
        <v>59</v>
      </c>
      <c r="G22" s="38">
        <v>9.527777777777777</v>
      </c>
      <c r="H22" s="20" t="s">
        <v>4</v>
      </c>
      <c r="I22" s="14"/>
    </row>
    <row r="23" spans="1:9" s="13" customFormat="1" ht="28.5" customHeight="1">
      <c r="A23" s="25">
        <v>14</v>
      </c>
      <c r="B23" s="35" t="s">
        <v>73</v>
      </c>
      <c r="C23" s="47" t="s">
        <v>74</v>
      </c>
      <c r="D23" s="26">
        <v>35015</v>
      </c>
      <c r="E23" s="52" t="s">
        <v>75</v>
      </c>
      <c r="F23" s="30" t="s">
        <v>59</v>
      </c>
      <c r="G23" s="38">
        <v>8.96111111111111</v>
      </c>
      <c r="H23" s="20" t="s">
        <v>4</v>
      </c>
      <c r="I23" s="14"/>
    </row>
    <row r="24" spans="1:9" s="13" customFormat="1" ht="28.5" customHeight="1">
      <c r="A24" s="25">
        <v>15</v>
      </c>
      <c r="B24" s="41" t="s">
        <v>76</v>
      </c>
      <c r="C24" s="47" t="s">
        <v>77</v>
      </c>
      <c r="D24" s="43">
        <v>34453</v>
      </c>
      <c r="E24" s="31" t="s">
        <v>78</v>
      </c>
      <c r="F24" s="30" t="s">
        <v>59</v>
      </c>
      <c r="G24" s="38">
        <v>8.332222222222223</v>
      </c>
      <c r="H24" s="20" t="s">
        <v>4</v>
      </c>
      <c r="I24" s="14"/>
    </row>
    <row r="25" spans="1:9" s="13" customFormat="1" ht="28.5" customHeight="1">
      <c r="A25" s="25">
        <v>16</v>
      </c>
      <c r="B25" s="41" t="s">
        <v>79</v>
      </c>
      <c r="C25" s="47" t="s">
        <v>80</v>
      </c>
      <c r="D25" s="43">
        <v>34504</v>
      </c>
      <c r="E25" s="31" t="s">
        <v>25</v>
      </c>
      <c r="F25" s="46" t="s">
        <v>81</v>
      </c>
      <c r="G25" s="38">
        <v>8.908333333333333</v>
      </c>
      <c r="H25" s="20" t="s">
        <v>4</v>
      </c>
      <c r="I25" s="14"/>
    </row>
    <row r="26" spans="1:9" s="13" customFormat="1" ht="28.5" customHeight="1">
      <c r="A26" s="25">
        <v>17</v>
      </c>
      <c r="B26" s="35" t="s">
        <v>82</v>
      </c>
      <c r="C26" s="47" t="s">
        <v>80</v>
      </c>
      <c r="D26" s="26">
        <v>34932</v>
      </c>
      <c r="E26" s="27" t="s">
        <v>26</v>
      </c>
      <c r="F26" s="46" t="s">
        <v>81</v>
      </c>
      <c r="G26" s="38">
        <v>9.46388888888889</v>
      </c>
      <c r="H26" s="20" t="s">
        <v>4</v>
      </c>
      <c r="I26" s="14"/>
    </row>
    <row r="27" spans="1:9" s="13" customFormat="1" ht="28.5" customHeight="1">
      <c r="A27" s="25">
        <v>18</v>
      </c>
      <c r="B27" s="35" t="s">
        <v>83</v>
      </c>
      <c r="C27" s="47" t="s">
        <v>31</v>
      </c>
      <c r="D27" s="28">
        <v>34352</v>
      </c>
      <c r="E27" s="29" t="s">
        <v>25</v>
      </c>
      <c r="F27" s="46" t="s">
        <v>81</v>
      </c>
      <c r="G27" s="38">
        <v>9.619444444444445</v>
      </c>
      <c r="H27" s="20" t="s">
        <v>4</v>
      </c>
      <c r="I27" s="14"/>
    </row>
    <row r="28" spans="1:9" s="13" customFormat="1" ht="28.5" customHeight="1">
      <c r="A28" s="25">
        <v>19</v>
      </c>
      <c r="B28" s="35" t="s">
        <v>84</v>
      </c>
      <c r="C28" s="47" t="s">
        <v>85</v>
      </c>
      <c r="D28" s="28">
        <v>34396</v>
      </c>
      <c r="E28" s="29" t="s">
        <v>35</v>
      </c>
      <c r="F28" s="46" t="s">
        <v>81</v>
      </c>
      <c r="G28" s="38">
        <v>9.613888888888889</v>
      </c>
      <c r="H28" s="20" t="s">
        <v>4</v>
      </c>
      <c r="I28" s="14"/>
    </row>
    <row r="29" spans="1:9" s="13" customFormat="1" ht="28.5" customHeight="1">
      <c r="A29" s="25">
        <v>20</v>
      </c>
      <c r="B29" s="48" t="s">
        <v>86</v>
      </c>
      <c r="C29" s="42" t="s">
        <v>28</v>
      </c>
      <c r="D29" s="26">
        <v>34421</v>
      </c>
      <c r="E29" s="27" t="s">
        <v>87</v>
      </c>
      <c r="F29" s="46" t="s">
        <v>81</v>
      </c>
      <c r="G29" s="38">
        <v>9.172222222222222</v>
      </c>
      <c r="H29" s="20" t="s">
        <v>4</v>
      </c>
      <c r="I29" s="14"/>
    </row>
    <row r="30" spans="1:9" s="13" customFormat="1" ht="28.5" customHeight="1">
      <c r="A30" s="25">
        <v>21</v>
      </c>
      <c r="B30" s="35" t="s">
        <v>88</v>
      </c>
      <c r="C30" s="36" t="s">
        <v>89</v>
      </c>
      <c r="D30" s="28">
        <v>34598</v>
      </c>
      <c r="E30" s="29" t="s">
        <v>35</v>
      </c>
      <c r="F30" s="46" t="s">
        <v>81</v>
      </c>
      <c r="G30" s="38">
        <v>8.81388888888889</v>
      </c>
      <c r="H30" s="20" t="s">
        <v>4</v>
      </c>
      <c r="I30" s="14"/>
    </row>
    <row r="31" spans="1:9" s="13" customFormat="1" ht="28.5" customHeight="1">
      <c r="A31" s="25">
        <v>22</v>
      </c>
      <c r="B31" s="35" t="s">
        <v>90</v>
      </c>
      <c r="C31" s="47" t="s">
        <v>91</v>
      </c>
      <c r="D31" s="26">
        <v>34935</v>
      </c>
      <c r="E31" s="27" t="s">
        <v>35</v>
      </c>
      <c r="F31" s="46" t="s">
        <v>81</v>
      </c>
      <c r="G31" s="38">
        <v>8.677777777777777</v>
      </c>
      <c r="H31" s="20" t="s">
        <v>4</v>
      </c>
      <c r="I31" s="14"/>
    </row>
    <row r="32" spans="1:9" s="13" customFormat="1" ht="28.5" customHeight="1">
      <c r="A32" s="25">
        <v>23</v>
      </c>
      <c r="B32" s="41" t="s">
        <v>92</v>
      </c>
      <c r="C32" s="47" t="s">
        <v>29</v>
      </c>
      <c r="D32" s="49">
        <v>34757</v>
      </c>
      <c r="E32" s="31" t="s">
        <v>26</v>
      </c>
      <c r="F32" s="46" t="s">
        <v>81</v>
      </c>
      <c r="G32" s="38">
        <v>9.225</v>
      </c>
      <c r="H32" s="20" t="s">
        <v>4</v>
      </c>
      <c r="I32" s="14"/>
    </row>
    <row r="33" spans="1:9" s="13" customFormat="1" ht="28.5" customHeight="1">
      <c r="A33" s="25">
        <v>24</v>
      </c>
      <c r="B33" s="35" t="s">
        <v>93</v>
      </c>
      <c r="C33" s="47" t="s">
        <v>66</v>
      </c>
      <c r="D33" s="26">
        <v>34627</v>
      </c>
      <c r="E33" s="27" t="s">
        <v>35</v>
      </c>
      <c r="F33" s="46" t="s">
        <v>81</v>
      </c>
      <c r="G33" s="38">
        <v>9.225</v>
      </c>
      <c r="H33" s="20" t="s">
        <v>4</v>
      </c>
      <c r="I33" s="14"/>
    </row>
    <row r="34" spans="1:9" s="13" customFormat="1" ht="28.5" customHeight="1">
      <c r="A34" s="25">
        <v>25</v>
      </c>
      <c r="B34" s="35" t="s">
        <v>94</v>
      </c>
      <c r="C34" s="47" t="s">
        <v>95</v>
      </c>
      <c r="D34" s="26">
        <v>34554</v>
      </c>
      <c r="E34" s="27" t="s">
        <v>25</v>
      </c>
      <c r="F34" s="46" t="s">
        <v>81</v>
      </c>
      <c r="G34" s="38">
        <v>8.76388888888889</v>
      </c>
      <c r="H34" s="20" t="s">
        <v>4</v>
      </c>
      <c r="I34" s="14"/>
    </row>
    <row r="35" spans="1:9" s="13" customFormat="1" ht="28.5" customHeight="1">
      <c r="A35" s="25">
        <v>26</v>
      </c>
      <c r="B35" s="41" t="s">
        <v>96</v>
      </c>
      <c r="C35" s="47" t="s">
        <v>97</v>
      </c>
      <c r="D35" s="43">
        <v>34807</v>
      </c>
      <c r="E35" s="31" t="s">
        <v>39</v>
      </c>
      <c r="F35" s="46" t="s">
        <v>81</v>
      </c>
      <c r="G35" s="38">
        <v>8.778333333333334</v>
      </c>
      <c r="H35" s="20" t="s">
        <v>4</v>
      </c>
      <c r="I35" s="14"/>
    </row>
    <row r="36" spans="1:9" s="13" customFormat="1" ht="28.5" customHeight="1">
      <c r="A36" s="25">
        <v>27</v>
      </c>
      <c r="B36" s="35" t="s">
        <v>54</v>
      </c>
      <c r="C36" s="42" t="s">
        <v>98</v>
      </c>
      <c r="D36" s="28">
        <v>34883</v>
      </c>
      <c r="E36" s="29" t="s">
        <v>26</v>
      </c>
      <c r="F36" s="46" t="s">
        <v>81</v>
      </c>
      <c r="G36" s="38">
        <v>8.566666666666668</v>
      </c>
      <c r="H36" s="20" t="s">
        <v>4</v>
      </c>
      <c r="I36" s="14"/>
    </row>
    <row r="37" spans="1:9" s="13" customFormat="1" ht="28.5" customHeight="1">
      <c r="A37" s="25">
        <v>28</v>
      </c>
      <c r="B37" s="35" t="s">
        <v>99</v>
      </c>
      <c r="C37" s="47" t="s">
        <v>43</v>
      </c>
      <c r="D37" s="37">
        <v>34558</v>
      </c>
      <c r="E37" s="27" t="s">
        <v>100</v>
      </c>
      <c r="F37" s="46" t="s">
        <v>81</v>
      </c>
      <c r="G37" s="38">
        <v>8.18388888888889</v>
      </c>
      <c r="H37" s="20" t="s">
        <v>4</v>
      </c>
      <c r="I37" s="14"/>
    </row>
    <row r="38" spans="1:9" s="13" customFormat="1" ht="28.5" customHeight="1">
      <c r="A38" s="25">
        <v>29</v>
      </c>
      <c r="B38" s="35" t="s">
        <v>101</v>
      </c>
      <c r="C38" s="47" t="s">
        <v>102</v>
      </c>
      <c r="D38" s="28">
        <v>34665</v>
      </c>
      <c r="E38" s="29" t="s">
        <v>46</v>
      </c>
      <c r="F38" s="46" t="s">
        <v>81</v>
      </c>
      <c r="G38" s="38">
        <v>10.055555555555555</v>
      </c>
      <c r="H38" s="20" t="s">
        <v>4</v>
      </c>
      <c r="I38" s="14"/>
    </row>
    <row r="39" spans="1:9" s="13" customFormat="1" ht="28.5" customHeight="1">
      <c r="A39" s="25">
        <v>30</v>
      </c>
      <c r="B39" s="35" t="s">
        <v>51</v>
      </c>
      <c r="C39" s="36" t="s">
        <v>102</v>
      </c>
      <c r="D39" s="28">
        <v>34223</v>
      </c>
      <c r="E39" s="29" t="s">
        <v>35</v>
      </c>
      <c r="F39" s="46" t="s">
        <v>81</v>
      </c>
      <c r="G39" s="38">
        <v>8.680555555555555</v>
      </c>
      <c r="H39" s="20" t="s">
        <v>4</v>
      </c>
      <c r="I39" s="14"/>
    </row>
    <row r="40" spans="1:9" s="13" customFormat="1" ht="28.5" customHeight="1">
      <c r="A40" s="25">
        <v>31</v>
      </c>
      <c r="B40" s="35" t="s">
        <v>103</v>
      </c>
      <c r="C40" s="42" t="s">
        <v>48</v>
      </c>
      <c r="D40" s="28">
        <v>34475</v>
      </c>
      <c r="E40" s="29" t="s">
        <v>25</v>
      </c>
      <c r="F40" s="46" t="s">
        <v>81</v>
      </c>
      <c r="G40" s="38">
        <v>9.561111111111112</v>
      </c>
      <c r="H40" s="20" t="s">
        <v>4</v>
      </c>
      <c r="I40" s="14"/>
    </row>
    <row r="41" spans="1:9" s="13" customFormat="1" ht="28.5" customHeight="1">
      <c r="A41" s="25">
        <v>32</v>
      </c>
      <c r="B41" s="35" t="s">
        <v>104</v>
      </c>
      <c r="C41" s="47" t="s">
        <v>48</v>
      </c>
      <c r="D41" s="28">
        <v>34935</v>
      </c>
      <c r="E41" s="29" t="s">
        <v>105</v>
      </c>
      <c r="F41" s="46" t="s">
        <v>81</v>
      </c>
      <c r="G41" s="38">
        <v>9.222222222222223</v>
      </c>
      <c r="H41" s="20" t="s">
        <v>4</v>
      </c>
      <c r="I41" s="14"/>
    </row>
    <row r="42" spans="1:9" s="13" customFormat="1" ht="28.5" customHeight="1">
      <c r="A42" s="25">
        <v>33</v>
      </c>
      <c r="B42" s="41" t="s">
        <v>106</v>
      </c>
      <c r="C42" s="47" t="s">
        <v>44</v>
      </c>
      <c r="D42" s="43">
        <v>34787</v>
      </c>
      <c r="E42" s="31" t="s">
        <v>30</v>
      </c>
      <c r="F42" s="46" t="s">
        <v>81</v>
      </c>
      <c r="G42" s="38">
        <v>8.92</v>
      </c>
      <c r="H42" s="20" t="s">
        <v>4</v>
      </c>
      <c r="I42" s="14"/>
    </row>
    <row r="43" spans="1:9" s="13" customFormat="1" ht="28.5" customHeight="1">
      <c r="A43" s="25">
        <v>34</v>
      </c>
      <c r="B43" s="41" t="s">
        <v>107</v>
      </c>
      <c r="C43" s="47" t="s">
        <v>41</v>
      </c>
      <c r="D43" s="43">
        <v>34603</v>
      </c>
      <c r="E43" s="31" t="s">
        <v>25</v>
      </c>
      <c r="F43" s="46" t="s">
        <v>81</v>
      </c>
      <c r="G43" s="38">
        <v>9.116666666666667</v>
      </c>
      <c r="H43" s="20" t="s">
        <v>4</v>
      </c>
      <c r="I43" s="14"/>
    </row>
    <row r="44" spans="1:9" s="13" customFormat="1" ht="28.5" customHeight="1">
      <c r="A44" s="25">
        <v>35</v>
      </c>
      <c r="B44" s="35" t="s">
        <v>108</v>
      </c>
      <c r="C44" s="47" t="s">
        <v>74</v>
      </c>
      <c r="D44" s="26">
        <v>34479</v>
      </c>
      <c r="E44" s="27" t="s">
        <v>25</v>
      </c>
      <c r="F44" s="46" t="s">
        <v>81</v>
      </c>
      <c r="G44" s="38">
        <v>9.116666666666667</v>
      </c>
      <c r="H44" s="20" t="s">
        <v>4</v>
      </c>
      <c r="I44" s="14"/>
    </row>
    <row r="45" spans="1:9" s="13" customFormat="1" ht="28.5" customHeight="1">
      <c r="A45" s="25">
        <v>36</v>
      </c>
      <c r="B45" s="35" t="s">
        <v>99</v>
      </c>
      <c r="C45" s="47" t="s">
        <v>109</v>
      </c>
      <c r="D45" s="26">
        <v>34866</v>
      </c>
      <c r="E45" s="27" t="s">
        <v>39</v>
      </c>
      <c r="F45" s="46" t="s">
        <v>81</v>
      </c>
      <c r="G45" s="38">
        <v>8.791666666666666</v>
      </c>
      <c r="H45" s="20" t="s">
        <v>4</v>
      </c>
      <c r="I45" s="14"/>
    </row>
    <row r="46" spans="1:9" s="13" customFormat="1" ht="28.5" customHeight="1">
      <c r="A46" s="25">
        <v>37</v>
      </c>
      <c r="B46" s="35" t="s">
        <v>110</v>
      </c>
      <c r="C46" s="47" t="s">
        <v>77</v>
      </c>
      <c r="D46" s="28">
        <v>34531</v>
      </c>
      <c r="E46" s="29" t="s">
        <v>26</v>
      </c>
      <c r="F46" s="46" t="s">
        <v>81</v>
      </c>
      <c r="G46" s="38">
        <v>8.75611111111111</v>
      </c>
      <c r="H46" s="20" t="s">
        <v>4</v>
      </c>
      <c r="I46" s="14"/>
    </row>
    <row r="47" spans="1:9" s="13" customFormat="1" ht="28.5" customHeight="1">
      <c r="A47" s="25">
        <v>38</v>
      </c>
      <c r="B47" s="35" t="s">
        <v>111</v>
      </c>
      <c r="C47" s="47" t="s">
        <v>77</v>
      </c>
      <c r="D47" s="26">
        <v>34804</v>
      </c>
      <c r="E47" s="27" t="s">
        <v>26</v>
      </c>
      <c r="F47" s="46" t="s">
        <v>81</v>
      </c>
      <c r="G47" s="38">
        <v>9.35</v>
      </c>
      <c r="H47" s="20" t="s">
        <v>4</v>
      </c>
      <c r="I47" s="14"/>
    </row>
    <row r="48" spans="1:12" s="6" customFormat="1" ht="27" customHeight="1">
      <c r="A48" s="56" t="s">
        <v>122</v>
      </c>
      <c r="B48" s="56"/>
      <c r="C48" s="56"/>
      <c r="D48" s="11"/>
      <c r="E48" s="10" t="s">
        <v>2</v>
      </c>
      <c r="F48" s="34">
        <f>COUNTIF($H$10:$H$47,"Giỏi")/COUNTA($H$10:$H$47)</f>
        <v>0.9736842105263158</v>
      </c>
      <c r="G48" s="10" t="s">
        <v>4</v>
      </c>
      <c r="H48" s="10" t="str">
        <f>CONCATENATE(COUNTIF($H$10:$H$47,"Giỏi")," HV")</f>
        <v>37 HV</v>
      </c>
      <c r="I48" s="12"/>
      <c r="L48" s="13"/>
    </row>
    <row r="49" spans="1:9" s="6" customFormat="1" ht="21" customHeight="1">
      <c r="A49" s="10"/>
      <c r="B49" s="10"/>
      <c r="C49" s="10"/>
      <c r="D49" s="11"/>
      <c r="E49" s="10" t="s">
        <v>2</v>
      </c>
      <c r="F49" s="34">
        <f>COUNTIF($H$10:$H$47,"Khá")/COUNTA($H$10:$H$47)</f>
        <v>0.02631578947368421</v>
      </c>
      <c r="G49" s="10" t="s">
        <v>3</v>
      </c>
      <c r="H49" s="10" t="str">
        <f>CONCATENATE(COUNTIF($H$10:$H$47,"Khá")," HV")</f>
        <v>1 HV</v>
      </c>
      <c r="I49" s="19"/>
    </row>
    <row r="50" spans="1:9" s="6" customFormat="1" ht="21" customHeight="1">
      <c r="A50" s="10"/>
      <c r="B50" s="10"/>
      <c r="C50" s="10"/>
      <c r="D50" s="11"/>
      <c r="E50" s="10" t="s">
        <v>2</v>
      </c>
      <c r="F50" s="34">
        <f>COUNTIF($H$10:$H$47,"Trung Bình")/COUNTA($H$10:$H$47)</f>
        <v>0</v>
      </c>
      <c r="G50" s="10" t="s">
        <v>1</v>
      </c>
      <c r="H50" s="10" t="str">
        <f>CONCATENATE(COUNTIF($H$10:$H$47,"Trung Bình")," HV")</f>
        <v>0 HV</v>
      </c>
      <c r="I50" s="7"/>
    </row>
    <row r="51" spans="1:9" s="6" customFormat="1" ht="15.75" customHeight="1">
      <c r="A51" s="10"/>
      <c r="B51" s="10"/>
      <c r="C51" s="10"/>
      <c r="D51" s="11"/>
      <c r="E51" s="10"/>
      <c r="F51" s="9"/>
      <c r="G51" s="7"/>
      <c r="H51" s="8"/>
      <c r="I51" s="7"/>
    </row>
    <row r="52" spans="1:9" s="5" customFormat="1" ht="18" customHeight="1">
      <c r="A52" s="66" t="s">
        <v>23</v>
      </c>
      <c r="B52" s="66"/>
      <c r="C52" s="66" t="s">
        <v>18</v>
      </c>
      <c r="D52" s="66"/>
      <c r="E52" s="66"/>
      <c r="F52" s="66" t="s">
        <v>15</v>
      </c>
      <c r="G52" s="66"/>
      <c r="H52" s="67" t="s">
        <v>16</v>
      </c>
      <c r="I52" s="67"/>
    </row>
    <row r="53" spans="1:9" s="4" customFormat="1" ht="18" customHeight="1">
      <c r="A53" s="68" t="s">
        <v>22</v>
      </c>
      <c r="B53" s="69"/>
      <c r="C53" s="23"/>
      <c r="D53" s="23"/>
      <c r="E53" s="23"/>
      <c r="F53" s="23"/>
      <c r="G53" s="23"/>
      <c r="H53" s="23"/>
      <c r="I53" s="24"/>
    </row>
    <row r="54" spans="1:9" s="4" customFormat="1" ht="20.25" customHeight="1">
      <c r="A54" s="23"/>
      <c r="B54" s="23"/>
      <c r="C54" s="23"/>
      <c r="D54" s="23"/>
      <c r="E54" s="23"/>
      <c r="F54" s="23"/>
      <c r="G54" s="23"/>
      <c r="H54" s="23"/>
      <c r="I54" s="24"/>
    </row>
    <row r="55" spans="1:9" s="4" customFormat="1" ht="20.25" customHeight="1">
      <c r="A55" s="23"/>
      <c r="B55" s="23"/>
      <c r="C55" s="23"/>
      <c r="D55" s="23"/>
      <c r="E55" s="23"/>
      <c r="F55" s="23"/>
      <c r="G55" s="23"/>
      <c r="H55" s="23"/>
      <c r="I55" s="24"/>
    </row>
    <row r="56" spans="1:9" s="4" customFormat="1" ht="20.25" customHeight="1">
      <c r="A56" s="23"/>
      <c r="B56" s="23"/>
      <c r="C56" s="23"/>
      <c r="D56" s="23"/>
      <c r="E56" s="23"/>
      <c r="F56" s="23"/>
      <c r="G56" s="23"/>
      <c r="H56" s="23"/>
      <c r="I56" s="24"/>
    </row>
    <row r="57" spans="1:9" s="3" customFormat="1" ht="15.75" customHeight="1">
      <c r="A57" s="54" t="s">
        <v>0</v>
      </c>
      <c r="B57" s="54"/>
      <c r="C57" s="54" t="s">
        <v>32</v>
      </c>
      <c r="D57" s="54"/>
      <c r="E57" s="54"/>
      <c r="F57" s="54" t="s">
        <v>14</v>
      </c>
      <c r="G57" s="54"/>
      <c r="H57" s="54" t="s">
        <v>17</v>
      </c>
      <c r="I57" s="54"/>
    </row>
    <row r="58" spans="1:9" s="3" customFormat="1" ht="15.75" customHeight="1">
      <c r="A58" s="53"/>
      <c r="B58" s="53"/>
      <c r="C58" s="53"/>
      <c r="D58" s="53"/>
      <c r="E58" s="53"/>
      <c r="F58" s="53"/>
      <c r="G58" s="53"/>
      <c r="H58" s="53"/>
      <c r="I58" s="53"/>
    </row>
    <row r="59" spans="1:9" s="3" customFormat="1" ht="15.75" customHeight="1">
      <c r="A59" s="53"/>
      <c r="B59" s="53"/>
      <c r="C59" s="53"/>
      <c r="D59" s="53"/>
      <c r="E59" s="53"/>
      <c r="F59" s="53"/>
      <c r="G59" s="53"/>
      <c r="H59" s="53"/>
      <c r="I59" s="53"/>
    </row>
    <row r="60" spans="1:9" s="3" customFormat="1" ht="15.75" customHeight="1">
      <c r="A60" s="53"/>
      <c r="B60" s="53"/>
      <c r="C60" s="53"/>
      <c r="D60" s="53"/>
      <c r="E60" s="53"/>
      <c r="F60" s="53"/>
      <c r="G60" s="53"/>
      <c r="H60" s="53"/>
      <c r="I60" s="53"/>
    </row>
    <row r="61" spans="1:9" s="3" customFormat="1" ht="15.75" customHeight="1">
      <c r="A61" s="53"/>
      <c r="B61" s="53"/>
      <c r="C61" s="53"/>
      <c r="D61" s="53"/>
      <c r="E61" s="53"/>
      <c r="F61" s="53"/>
      <c r="G61" s="53"/>
      <c r="H61" s="53"/>
      <c r="I61" s="53"/>
    </row>
    <row r="62" spans="1:9" s="3" customFormat="1" ht="15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3" customFormat="1" ht="15.75" customHeight="1">
      <c r="A63" s="53"/>
      <c r="B63" s="53"/>
      <c r="C63" s="53"/>
      <c r="D63" s="53"/>
      <c r="E63" s="53"/>
      <c r="F63" s="53"/>
      <c r="G63" s="53"/>
      <c r="H63" s="53"/>
      <c r="I63" s="53"/>
    </row>
    <row r="64" spans="1:9" s="3" customFormat="1" ht="15.75" customHeight="1">
      <c r="A64" s="53"/>
      <c r="B64" s="53"/>
      <c r="C64" s="53"/>
      <c r="D64" s="53"/>
      <c r="E64" s="53"/>
      <c r="F64" s="53"/>
      <c r="G64" s="53"/>
      <c r="H64" s="53"/>
      <c r="I64" s="53"/>
    </row>
    <row r="65" spans="1:9" s="3" customFormat="1" ht="15.75" customHeight="1">
      <c r="A65" s="53"/>
      <c r="B65" s="53"/>
      <c r="C65" s="53"/>
      <c r="D65" s="53"/>
      <c r="E65" s="53"/>
      <c r="F65" s="53"/>
      <c r="G65" s="53"/>
      <c r="H65" s="53"/>
      <c r="I65" s="53"/>
    </row>
    <row r="66" spans="1:9" s="3" customFormat="1" ht="15.75" customHeight="1">
      <c r="A66" s="53"/>
      <c r="B66" s="53"/>
      <c r="C66" s="53"/>
      <c r="D66" s="53"/>
      <c r="E66" s="53"/>
      <c r="F66" s="53"/>
      <c r="G66" s="53"/>
      <c r="H66" s="53"/>
      <c r="I66" s="53"/>
    </row>
    <row r="67" spans="1:100" s="15" customFormat="1" ht="21.75" customHeight="1">
      <c r="A67" s="63" t="s">
        <v>20</v>
      </c>
      <c r="B67" s="63"/>
      <c r="C67" s="64" t="s">
        <v>13</v>
      </c>
      <c r="D67" s="64"/>
      <c r="E67" s="64"/>
      <c r="F67" s="64"/>
      <c r="G67" s="64"/>
      <c r="H67" s="64"/>
      <c r="I67" s="6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</row>
    <row r="68" spans="1:100" s="15" customFormat="1" ht="21.75" customHeight="1">
      <c r="A68" s="65" t="s">
        <v>21</v>
      </c>
      <c r="B68" s="65"/>
      <c r="C68" s="64" t="s">
        <v>57</v>
      </c>
      <c r="D68" s="64"/>
      <c r="E68" s="64"/>
      <c r="F68" s="64"/>
      <c r="G68" s="64"/>
      <c r="H68" s="64"/>
      <c r="I68" s="6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</row>
    <row r="69" spans="3:100" s="17" customFormat="1" ht="21.75" customHeight="1">
      <c r="C69" s="60" t="s">
        <v>56</v>
      </c>
      <c r="D69" s="61"/>
      <c r="E69" s="61"/>
      <c r="F69" s="61"/>
      <c r="G69" s="61"/>
      <c r="H69" s="61"/>
      <c r="I69" s="61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</row>
    <row r="70" spans="3:100" s="15" customFormat="1" ht="21.75" customHeight="1">
      <c r="C70" s="62" t="s">
        <v>120</v>
      </c>
      <c r="D70" s="62"/>
      <c r="E70" s="62"/>
      <c r="F70" s="62"/>
      <c r="G70" s="62"/>
      <c r="H70" s="62"/>
      <c r="I70" s="62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</row>
    <row r="71" spans="3:100" s="15" customFormat="1" ht="15.75" customHeight="1">
      <c r="C71" s="22"/>
      <c r="D71" s="22"/>
      <c r="E71" s="22"/>
      <c r="F71" s="22"/>
      <c r="G71" s="22"/>
      <c r="H71" s="22"/>
      <c r="I71" s="22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</row>
    <row r="72" spans="1:100" s="15" customFormat="1" ht="18.75" customHeight="1">
      <c r="A72" s="39" t="s">
        <v>33</v>
      </c>
      <c r="C72" s="22"/>
      <c r="D72" s="22"/>
      <c r="E72" s="22"/>
      <c r="F72" s="22"/>
      <c r="G72" s="22"/>
      <c r="H72" s="22"/>
      <c r="I72" s="22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</row>
    <row r="73" spans="19:62" ht="8.25" customHeight="1"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</row>
    <row r="74" spans="1:9" s="21" customFormat="1" ht="24" customHeight="1">
      <c r="A74" s="57" t="s">
        <v>12</v>
      </c>
      <c r="B74" s="58" t="s">
        <v>11</v>
      </c>
      <c r="C74" s="59" t="s">
        <v>10</v>
      </c>
      <c r="D74" s="55" t="s">
        <v>9</v>
      </c>
      <c r="E74" s="55" t="s">
        <v>19</v>
      </c>
      <c r="F74" s="55" t="s">
        <v>8</v>
      </c>
      <c r="G74" s="57" t="s">
        <v>7</v>
      </c>
      <c r="H74" s="55" t="s">
        <v>6</v>
      </c>
      <c r="I74" s="55" t="s">
        <v>5</v>
      </c>
    </row>
    <row r="75" spans="1:9" s="13" customFormat="1" ht="24" customHeight="1">
      <c r="A75" s="57"/>
      <c r="B75" s="58"/>
      <c r="C75" s="59"/>
      <c r="D75" s="55"/>
      <c r="E75" s="55"/>
      <c r="F75" s="55"/>
      <c r="G75" s="57"/>
      <c r="H75" s="57"/>
      <c r="I75" s="55"/>
    </row>
    <row r="76" spans="1:9" s="13" customFormat="1" ht="33" customHeight="1">
      <c r="A76" s="50">
        <v>1</v>
      </c>
      <c r="B76" s="41" t="s">
        <v>112</v>
      </c>
      <c r="C76" s="47" t="s">
        <v>34</v>
      </c>
      <c r="D76" s="43">
        <v>33880</v>
      </c>
      <c r="E76" s="31" t="s">
        <v>25</v>
      </c>
      <c r="F76" s="45" t="s">
        <v>47</v>
      </c>
      <c r="G76" s="70">
        <v>7.1675</v>
      </c>
      <c r="H76" s="20" t="s">
        <v>3</v>
      </c>
      <c r="I76" s="14"/>
    </row>
    <row r="77" spans="1:9" s="13" customFormat="1" ht="33" customHeight="1">
      <c r="A77" s="50">
        <v>2</v>
      </c>
      <c r="B77" s="41" t="s">
        <v>113</v>
      </c>
      <c r="C77" s="47" t="s">
        <v>52</v>
      </c>
      <c r="D77" s="43">
        <v>34688</v>
      </c>
      <c r="E77" s="44" t="s">
        <v>26</v>
      </c>
      <c r="F77" s="45" t="s">
        <v>47</v>
      </c>
      <c r="G77" s="70">
        <v>6.988863636363638</v>
      </c>
      <c r="H77" s="20" t="s">
        <v>3</v>
      </c>
      <c r="I77" s="14"/>
    </row>
    <row r="78" spans="1:9" s="13" customFormat="1" ht="33" customHeight="1">
      <c r="A78" s="50">
        <v>3</v>
      </c>
      <c r="B78" s="41" t="s">
        <v>114</v>
      </c>
      <c r="C78" s="47" t="s">
        <v>29</v>
      </c>
      <c r="D78" s="43">
        <v>34193</v>
      </c>
      <c r="E78" s="31" t="s">
        <v>26</v>
      </c>
      <c r="F78" s="45" t="s">
        <v>47</v>
      </c>
      <c r="G78" s="70">
        <v>7.9611363636363635</v>
      </c>
      <c r="H78" s="51" t="s">
        <v>4</v>
      </c>
      <c r="I78" s="14"/>
    </row>
    <row r="79" spans="1:9" s="13" customFormat="1" ht="33" customHeight="1">
      <c r="A79" s="50">
        <v>4</v>
      </c>
      <c r="B79" s="41" t="s">
        <v>115</v>
      </c>
      <c r="C79" s="47" t="s">
        <v>116</v>
      </c>
      <c r="D79" s="43">
        <v>34516</v>
      </c>
      <c r="E79" s="31" t="s">
        <v>39</v>
      </c>
      <c r="F79" s="33" t="s">
        <v>50</v>
      </c>
      <c r="G79" s="70">
        <v>7.968295454545453</v>
      </c>
      <c r="H79" s="51" t="s">
        <v>4</v>
      </c>
      <c r="I79" s="14"/>
    </row>
    <row r="80" spans="1:9" s="13" customFormat="1" ht="33" customHeight="1">
      <c r="A80" s="50">
        <v>5</v>
      </c>
      <c r="B80" s="41" t="s">
        <v>117</v>
      </c>
      <c r="C80" s="47" t="s">
        <v>118</v>
      </c>
      <c r="D80" s="43">
        <v>34492</v>
      </c>
      <c r="E80" s="31" t="s">
        <v>30</v>
      </c>
      <c r="F80" s="33" t="s">
        <v>50</v>
      </c>
      <c r="G80" s="70">
        <v>7.577272727272727</v>
      </c>
      <c r="H80" s="51" t="s">
        <v>3</v>
      </c>
      <c r="I80" s="14"/>
    </row>
    <row r="81" spans="1:9" s="13" customFormat="1" ht="33" customHeight="1">
      <c r="A81" s="50">
        <v>6</v>
      </c>
      <c r="B81" s="41" t="s">
        <v>119</v>
      </c>
      <c r="C81" s="47" t="s">
        <v>74</v>
      </c>
      <c r="D81" s="43">
        <v>34502</v>
      </c>
      <c r="E81" s="31" t="s">
        <v>25</v>
      </c>
      <c r="F81" s="33" t="s">
        <v>50</v>
      </c>
      <c r="G81" s="70">
        <v>6.681818181818182</v>
      </c>
      <c r="H81" s="51" t="s">
        <v>53</v>
      </c>
      <c r="I81" s="14"/>
    </row>
    <row r="82" spans="1:12" s="6" customFormat="1" ht="28.5" customHeight="1">
      <c r="A82" s="56" t="s">
        <v>121</v>
      </c>
      <c r="B82" s="56"/>
      <c r="C82" s="56"/>
      <c r="D82" s="11"/>
      <c r="E82" s="10" t="s">
        <v>2</v>
      </c>
      <c r="F82" s="34">
        <f>COUNTIF($H$76:$H$81,"Giỏi")/COUNTA($H$76:$H$81)</f>
        <v>0.3333333333333333</v>
      </c>
      <c r="G82" s="10" t="s">
        <v>4</v>
      </c>
      <c r="H82" s="10" t="str">
        <f>CONCATENATE(COUNTIF($H$76:$H$81,"Giỏi")," HV")</f>
        <v>2 HV</v>
      </c>
      <c r="I82" s="12"/>
      <c r="L82" s="13"/>
    </row>
    <row r="83" spans="1:9" s="6" customFormat="1" ht="23.25" customHeight="1">
      <c r="A83" s="10"/>
      <c r="B83" s="10"/>
      <c r="C83" s="10"/>
      <c r="D83" s="11"/>
      <c r="E83" s="10" t="s">
        <v>2</v>
      </c>
      <c r="F83" s="34">
        <f>COUNTIF($H$76:$H$81,"Khá")/COUNTA($H$76:$H$81)</f>
        <v>0.5</v>
      </c>
      <c r="G83" s="10" t="s">
        <v>3</v>
      </c>
      <c r="H83" s="10" t="str">
        <f>CONCATENATE(COUNTIF($H$76:$H$81,"Khá")," HV")</f>
        <v>3 HV</v>
      </c>
      <c r="I83" s="19"/>
    </row>
    <row r="84" spans="1:9" s="6" customFormat="1" ht="23.25" customHeight="1">
      <c r="A84" s="10"/>
      <c r="B84" s="10"/>
      <c r="C84" s="10"/>
      <c r="D84" s="11"/>
      <c r="E84" s="10" t="s">
        <v>2</v>
      </c>
      <c r="F84" s="34">
        <f>COUNTIF($H$76:$H$81,"Trung bình")/COUNTA($H$76:$H$81)</f>
        <v>0.16666666666666666</v>
      </c>
      <c r="G84" s="10" t="s">
        <v>1</v>
      </c>
      <c r="H84" s="10" t="str">
        <f>CONCATENATE(COUNTIF($H$76:$H$81,"Trung Bình")," HV")</f>
        <v>1 HV</v>
      </c>
      <c r="I84" s="7"/>
    </row>
    <row r="85" spans="1:9" s="6" customFormat="1" ht="19.5" customHeight="1">
      <c r="A85" s="10"/>
      <c r="B85" s="10"/>
      <c r="C85" s="10"/>
      <c r="D85" s="11"/>
      <c r="E85" s="10"/>
      <c r="F85" s="9"/>
      <c r="G85" s="7"/>
      <c r="H85" s="8"/>
      <c r="I85" s="7"/>
    </row>
    <row r="86" spans="1:9" s="5" customFormat="1" ht="17.25" customHeight="1">
      <c r="A86" s="66" t="s">
        <v>23</v>
      </c>
      <c r="B86" s="66"/>
      <c r="C86" s="66" t="s">
        <v>18</v>
      </c>
      <c r="D86" s="66"/>
      <c r="E86" s="66"/>
      <c r="F86" s="66" t="s">
        <v>15</v>
      </c>
      <c r="G86" s="66"/>
      <c r="H86" s="67" t="s">
        <v>16</v>
      </c>
      <c r="I86" s="67"/>
    </row>
    <row r="87" spans="1:9" s="4" customFormat="1" ht="19.5" customHeight="1">
      <c r="A87" s="68" t="s">
        <v>22</v>
      </c>
      <c r="B87" s="69"/>
      <c r="C87" s="23"/>
      <c r="D87" s="23"/>
      <c r="E87" s="23"/>
      <c r="F87" s="23"/>
      <c r="G87" s="23"/>
      <c r="H87" s="23"/>
      <c r="I87" s="24"/>
    </row>
    <row r="88" spans="1:9" s="4" customFormat="1" ht="21" customHeight="1">
      <c r="A88" s="23"/>
      <c r="B88" s="23"/>
      <c r="C88" s="23"/>
      <c r="D88" s="23"/>
      <c r="E88" s="23"/>
      <c r="F88" s="23"/>
      <c r="G88" s="23"/>
      <c r="H88" s="23"/>
      <c r="I88" s="24"/>
    </row>
    <row r="89" spans="1:9" s="4" customFormat="1" ht="21" customHeight="1">
      <c r="A89" s="23"/>
      <c r="B89" s="23"/>
      <c r="C89" s="23"/>
      <c r="D89" s="23"/>
      <c r="E89" s="23"/>
      <c r="F89" s="23"/>
      <c r="G89" s="23"/>
      <c r="H89" s="23"/>
      <c r="I89" s="24"/>
    </row>
    <row r="90" spans="1:9" s="4" customFormat="1" ht="21" customHeight="1">
      <c r="A90" s="23"/>
      <c r="B90" s="23"/>
      <c r="C90" s="23"/>
      <c r="D90" s="23"/>
      <c r="E90" s="23"/>
      <c r="F90" s="23"/>
      <c r="G90" s="23"/>
      <c r="H90" s="23"/>
      <c r="I90" s="24"/>
    </row>
    <row r="91" spans="1:9" s="3" customFormat="1" ht="15.75" customHeight="1">
      <c r="A91" s="54" t="s">
        <v>0</v>
      </c>
      <c r="B91" s="54"/>
      <c r="C91" s="54" t="s">
        <v>32</v>
      </c>
      <c r="D91" s="54"/>
      <c r="E91" s="54"/>
      <c r="F91" s="54" t="s">
        <v>24</v>
      </c>
      <c r="G91" s="54"/>
      <c r="H91" s="54" t="s">
        <v>17</v>
      </c>
      <c r="I91" s="54"/>
    </row>
  </sheetData>
  <sheetProtection/>
  <mergeCells count="50">
    <mergeCell ref="A87:B87"/>
    <mergeCell ref="A91:B91"/>
    <mergeCell ref="F91:G91"/>
    <mergeCell ref="H91:I91"/>
    <mergeCell ref="G74:G75"/>
    <mergeCell ref="H74:H75"/>
    <mergeCell ref="I74:I75"/>
    <mergeCell ref="A82:C82"/>
    <mergeCell ref="A86:B86"/>
    <mergeCell ref="C86:E86"/>
    <mergeCell ref="F86:G86"/>
    <mergeCell ref="H86:I86"/>
    <mergeCell ref="A74:A75"/>
    <mergeCell ref="B74:B75"/>
    <mergeCell ref="C74:C75"/>
    <mergeCell ref="D74:D75"/>
    <mergeCell ref="E74:E75"/>
    <mergeCell ref="F74:F75"/>
    <mergeCell ref="A67:B67"/>
    <mergeCell ref="C67:I67"/>
    <mergeCell ref="A68:B68"/>
    <mergeCell ref="C68:I68"/>
    <mergeCell ref="C69:I69"/>
    <mergeCell ref="C70:I70"/>
    <mergeCell ref="F57:G57"/>
    <mergeCell ref="H57:I57"/>
    <mergeCell ref="F52:G52"/>
    <mergeCell ref="H52:I52"/>
    <mergeCell ref="A53:B53"/>
    <mergeCell ref="C52:E52"/>
    <mergeCell ref="A52:B52"/>
    <mergeCell ref="A57:B57"/>
    <mergeCell ref="H8:H9"/>
    <mergeCell ref="D8:D9"/>
    <mergeCell ref="C3:I3"/>
    <mergeCell ref="C4:I4"/>
    <mergeCell ref="A1:B1"/>
    <mergeCell ref="C1:I1"/>
    <mergeCell ref="A2:B2"/>
    <mergeCell ref="C2:I2"/>
    <mergeCell ref="C91:E91"/>
    <mergeCell ref="C57:E57"/>
    <mergeCell ref="E8:E9"/>
    <mergeCell ref="I8:I9"/>
    <mergeCell ref="A48:C48"/>
    <mergeCell ref="A8:A9"/>
    <mergeCell ref="F8:F9"/>
    <mergeCell ref="G8:G9"/>
    <mergeCell ref="B8:B9"/>
    <mergeCell ref="C8:C9"/>
  </mergeCells>
  <printOptions horizontalCentered="1"/>
  <pageMargins left="0" right="0" top="0.2362204724409449" bottom="0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HONGGIANG13</dc:creator>
  <cp:keywords/>
  <dc:description/>
  <cp:lastModifiedBy>Admin</cp:lastModifiedBy>
  <cp:lastPrinted>2015-05-07T02:55:17Z</cp:lastPrinted>
  <dcterms:created xsi:type="dcterms:W3CDTF">2011-10-18T08:58:40Z</dcterms:created>
  <dcterms:modified xsi:type="dcterms:W3CDTF">2015-05-07T02:55:25Z</dcterms:modified>
  <cp:category/>
  <cp:version/>
  <cp:contentType/>
  <cp:contentStatus/>
</cp:coreProperties>
</file>