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8448" activeTab="0"/>
  </bookViews>
  <sheets>
    <sheet name="K71" sheetId="1" r:id="rId1"/>
  </sheets>
  <definedNames/>
  <calcPr fullCalcOnLoad="1"/>
</workbook>
</file>

<file path=xl/sharedStrings.xml><?xml version="1.0" encoding="utf-8"?>
<sst xmlns="http://schemas.openxmlformats.org/spreadsheetml/2006/main" count="164" uniqueCount="90">
  <si>
    <t>PGS.TS. Lê Đức Toàn</t>
  </si>
  <si>
    <t>TM. BAN GIÁM HIỆU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</si>
  <si>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</si>
  <si>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</si>
  <si>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</si>
  <si>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</si>
  <si>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</si>
  <si>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</si>
  <si>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</si>
  <si>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LỚP TT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</si>
  <si>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</si>
  <si>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</si>
  <si>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</si>
  <si>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</si>
  <si>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</si>
  <si>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</si>
  <si>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</si>
  <si>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</si>
  <si>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PHÒNG KH - TC</t>
  </si>
  <si>
    <t>NƠI 
SINH</t>
  </si>
  <si>
    <t>BỘ GIÁO DỤC &amp; ĐÀO TẠO</t>
  </si>
  <si>
    <t>TRƯỜNG ĐẠI HỌC DUY TÂN</t>
  </si>
  <si>
    <t>PHÓ HIỆU TRƯỞNG</t>
  </si>
  <si>
    <t>ThS.Đặng Ngọc Trung</t>
  </si>
  <si>
    <t>Đỗ Văn Quý</t>
  </si>
  <si>
    <t>Quảng Nam</t>
  </si>
  <si>
    <t>Nguyễn Thị</t>
  </si>
  <si>
    <t>Quảng Trị</t>
  </si>
  <si>
    <t>Quảng Bình</t>
  </si>
  <si>
    <t>Đà Nẵng</t>
  </si>
  <si>
    <t>Duyên</t>
  </si>
  <si>
    <t>Quảng Ngãi</t>
  </si>
  <si>
    <t>K70A</t>
  </si>
  <si>
    <t>Loan</t>
  </si>
  <si>
    <t>Huy</t>
  </si>
  <si>
    <t>K69B</t>
  </si>
  <si>
    <t>KHÓA K71A, K71B (Phân ngành Quản trị văn phòng)</t>
  </si>
  <si>
    <t>Ngày thi: 25, 27/3/2015 - Tại Hội đồng thi: 209 Phan Thanh</t>
  </si>
  <si>
    <t>Chúc Văn</t>
  </si>
  <si>
    <t>Ba</t>
  </si>
  <si>
    <t>Hà Nội</t>
  </si>
  <si>
    <t>K71A</t>
  </si>
  <si>
    <t>Huỳnh Kim</t>
  </si>
  <si>
    <t>Đạt</t>
  </si>
  <si>
    <t>Nguyễn Thị Hồng</t>
  </si>
  <si>
    <t>Huỳnh Thị Hồng</t>
  </si>
  <si>
    <t>Hạnh</t>
  </si>
  <si>
    <t>Đăk Lăk</t>
  </si>
  <si>
    <t>Phan Nguyên</t>
  </si>
  <si>
    <t>Khang</t>
  </si>
  <si>
    <t>Nguyễn Thị Kim</t>
  </si>
  <si>
    <t>Trần Đoàn Trà</t>
  </si>
  <si>
    <t>My</t>
  </si>
  <si>
    <t>Hà Tĩnh</t>
  </si>
  <si>
    <t>Hoàng Lý Mẫn</t>
  </si>
  <si>
    <t>Uyên</t>
  </si>
  <si>
    <t xml:space="preserve">Đặng Thị Hoàng </t>
  </si>
  <si>
    <t>Yến</t>
  </si>
  <si>
    <t>Buôn Ma Thuột</t>
  </si>
  <si>
    <t>Hà Nguyễn Bảo</t>
  </si>
  <si>
    <t>Khanh</t>
  </si>
  <si>
    <t>K71B</t>
  </si>
  <si>
    <t>Nguyễn Hữu</t>
  </si>
  <si>
    <t>Minh</t>
  </si>
  <si>
    <t>Lê Ngô Hải</t>
  </si>
  <si>
    <t>Như</t>
  </si>
  <si>
    <t>Nguyễn Hoàng</t>
  </si>
  <si>
    <t>Quý</t>
  </si>
  <si>
    <t>Nguyễn Minh</t>
  </si>
  <si>
    <t>Tấn</t>
  </si>
  <si>
    <t>Khánh Hòa</t>
  </si>
  <si>
    <t>Đặng Thị Kiều</t>
  </si>
  <si>
    <t>Trinh</t>
  </si>
  <si>
    <t xml:space="preserve">Nguyễn Diệu </t>
  </si>
  <si>
    <t>Trúc</t>
  </si>
  <si>
    <t>Kon Tum</t>
  </si>
  <si>
    <t>Lê Thị Hương</t>
  </si>
  <si>
    <t>Xuân</t>
  </si>
  <si>
    <t>Danh sách này kèm theo Quyết định số:              /QĐ-ĐHDT ngày         tháng         năm 2015</t>
  </si>
  <si>
    <t>BỔ SUNG VỚI K71A, K71B (Phân ngành QTVP)</t>
  </si>
  <si>
    <t>Nguyễn Đỗ Thảo</t>
  </si>
  <si>
    <t>Tâm</t>
  </si>
  <si>
    <t>Giang</t>
  </si>
  <si>
    <t>Nghệ An</t>
  </si>
  <si>
    <t>Đặng Quốc</t>
  </si>
  <si>
    <t>Tổng số HV đậu/Dự thi: 18/27</t>
  </si>
  <si>
    <t>SỐ LƯỢNG: 18 Chứng chỉ</t>
  </si>
  <si>
    <t>SỐ LƯỢNG: 02 Chứng chỉ</t>
  </si>
  <si>
    <t>Tổng số HV đậu: 02</t>
  </si>
  <si>
    <t>Trung bình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</si>
</sst>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1010000]dd/mm/yyyy;@"/>
  </numFmts>
  <fonts count="53">
    <font>
      <sz val="11"/>
      <name val="Times New Roman"/>
      <family val="0"/>
    </font>
    <font>
      <sz val="11"/>
      <color indexed="8"/>
      <name val="Arial"/>
      <family val="2"/>
    </font>
    <font>
      <b/>
      <i/>
      <sz val="11.5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0.8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15" fillId="32" borderId="7" applyNumberFormat="0" applyFont="0" applyAlignment="0" applyProtection="0"/>
    <xf numFmtId="0" fontId="49" fillId="27" borderId="8" applyNumberFormat="0" applyAlignment="0" applyProtection="0"/>
    <xf numFmtId="9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0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55" applyFont="1" applyFill="1" applyBorder="1" applyAlignment="1">
      <alignment horizontal="center"/>
      <protection/>
    </xf>
    <xf numFmtId="0" fontId="9" fillId="0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14" fontId="9" fillId="33" borderId="11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/>
    </xf>
    <xf numFmtId="10" fontId="6" fillId="0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14" fontId="9" fillId="33" borderId="11" xfId="55" applyNumberFormat="1" applyFont="1" applyFill="1" applyBorder="1" applyAlignment="1">
      <alignment horizontal="center"/>
      <protection/>
    </xf>
    <xf numFmtId="0" fontId="9" fillId="33" borderId="11" xfId="55" applyFont="1" applyFill="1" applyBorder="1" applyAlignment="1">
      <alignment horizontal="center"/>
      <protection/>
    </xf>
    <xf numFmtId="0" fontId="9" fillId="33" borderId="1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 horizontal="left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2" fontId="6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73" fontId="9" fillId="33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2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66"/>
  <sheetViews>
    <sheetView tabSelected="1" zoomScale="115" zoomScaleNormal="115" zoomScalePageLayoutView="0" workbookViewId="0" topLeftCell="A1">
      <selection activeCell="C44" sqref="C44"/>
    </sheetView>
  </sheetViews>
  <sheetFormatPr defaultColWidth="9.140625" defaultRowHeight="15"/>
  <cols>
    <col min="1" max="1" width="5.00390625" style="0" customWidth="1"/>
    <col min="2" max="2" width="21.7109375" style="0" customWidth="1"/>
    <col min="3" max="3" width="9.7109375" style="0" customWidth="1"/>
    <col min="4" max="4" width="9.7109375" style="2" customWidth="1"/>
    <col min="5" max="5" width="10.57421875" style="2" customWidth="1"/>
    <col min="6" max="6" width="10.8515625" style="0" customWidth="1"/>
    <col min="7" max="7" width="11.421875" style="0" customWidth="1"/>
    <col min="8" max="8" width="11.7109375" style="0" customWidth="1"/>
    <col min="9" max="9" width="11.28125" style="0" customWidth="1"/>
    <col min="10" max="11" width="3.281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5" customFormat="1" ht="19.5" customHeight="1">
      <c r="A1" s="64" t="s">
        <v>20</v>
      </c>
      <c r="B1" s="64"/>
      <c r="C1" s="58" t="s">
        <v>14</v>
      </c>
      <c r="D1" s="58"/>
      <c r="E1" s="58"/>
      <c r="F1" s="58"/>
      <c r="G1" s="58"/>
      <c r="H1" s="58"/>
      <c r="I1" s="58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</row>
    <row r="2" spans="1:100" s="15" customFormat="1" ht="19.5" customHeight="1">
      <c r="A2" s="65" t="s">
        <v>21</v>
      </c>
      <c r="B2" s="65"/>
      <c r="C2" s="58" t="s">
        <v>36</v>
      </c>
      <c r="D2" s="58"/>
      <c r="E2" s="58"/>
      <c r="F2" s="58"/>
      <c r="G2" s="58"/>
      <c r="H2" s="58"/>
      <c r="I2" s="5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</row>
    <row r="3" spans="3:100" s="17" customFormat="1" ht="19.5" customHeight="1">
      <c r="C3" s="57" t="s">
        <v>37</v>
      </c>
      <c r="D3" s="58"/>
      <c r="E3" s="58"/>
      <c r="F3" s="58"/>
      <c r="G3" s="58"/>
      <c r="H3" s="58"/>
      <c r="I3" s="5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</row>
    <row r="4" spans="3:100" s="15" customFormat="1" ht="19.5" customHeight="1">
      <c r="C4" s="59" t="s">
        <v>86</v>
      </c>
      <c r="D4" s="59"/>
      <c r="E4" s="59"/>
      <c r="F4" s="59"/>
      <c r="G4" s="59"/>
      <c r="H4" s="59"/>
      <c r="I4" s="59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</row>
    <row r="5" spans="3:100" s="15" customFormat="1" ht="9.75" customHeight="1">
      <c r="C5" s="25"/>
      <c r="D5" s="25"/>
      <c r="E5" s="25"/>
      <c r="F5" s="25"/>
      <c r="G5" s="25"/>
      <c r="H5" s="25"/>
      <c r="I5" s="25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</row>
    <row r="6" spans="1:100" s="15" customFormat="1" ht="18.75" customHeight="1">
      <c r="A6" s="45" t="s">
        <v>78</v>
      </c>
      <c r="C6" s="25"/>
      <c r="D6" s="25"/>
      <c r="E6" s="25"/>
      <c r="F6" s="25"/>
      <c r="G6" s="25"/>
      <c r="H6" s="25"/>
      <c r="I6" s="25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9" s="24" customFormat="1" ht="20.25" customHeight="1">
      <c r="A8" s="63" t="s">
        <v>13</v>
      </c>
      <c r="B8" s="66" t="s">
        <v>12</v>
      </c>
      <c r="C8" s="61" t="s">
        <v>11</v>
      </c>
      <c r="D8" s="62" t="s">
        <v>10</v>
      </c>
      <c r="E8" s="62" t="s">
        <v>19</v>
      </c>
      <c r="F8" s="62" t="s">
        <v>9</v>
      </c>
      <c r="G8" s="63" t="s">
        <v>8</v>
      </c>
      <c r="H8" s="62" t="s">
        <v>7</v>
      </c>
      <c r="I8" s="62" t="s">
        <v>6</v>
      </c>
    </row>
    <row r="9" spans="1:9" s="13" customFormat="1" ht="20.25" customHeight="1">
      <c r="A9" s="63"/>
      <c r="B9" s="66"/>
      <c r="C9" s="61"/>
      <c r="D9" s="62"/>
      <c r="E9" s="62"/>
      <c r="F9" s="62"/>
      <c r="G9" s="63"/>
      <c r="H9" s="63"/>
      <c r="I9" s="62"/>
    </row>
    <row r="10" spans="1:9" s="13" customFormat="1" ht="24" customHeight="1">
      <c r="A10" s="28">
        <v>1</v>
      </c>
      <c r="B10" s="39" t="s">
        <v>38</v>
      </c>
      <c r="C10" s="67" t="s">
        <v>39</v>
      </c>
      <c r="D10" s="29">
        <v>34299</v>
      </c>
      <c r="E10" s="30" t="s">
        <v>40</v>
      </c>
      <c r="F10" s="32" t="s">
        <v>41</v>
      </c>
      <c r="G10" s="43">
        <v>7.845625000000001</v>
      </c>
      <c r="H10" s="23" t="s">
        <v>4</v>
      </c>
      <c r="I10" s="14"/>
    </row>
    <row r="11" spans="1:9" s="13" customFormat="1" ht="24" customHeight="1">
      <c r="A11" s="28">
        <v>2</v>
      </c>
      <c r="B11" s="39" t="s">
        <v>42</v>
      </c>
      <c r="C11" s="68" t="s">
        <v>43</v>
      </c>
      <c r="D11" s="42">
        <v>33801</v>
      </c>
      <c r="E11" s="40" t="s">
        <v>25</v>
      </c>
      <c r="F11" s="32" t="s">
        <v>41</v>
      </c>
      <c r="G11" s="43">
        <v>6.95</v>
      </c>
      <c r="H11" s="23" t="s">
        <v>89</v>
      </c>
      <c r="I11" s="14"/>
    </row>
    <row r="12" spans="1:9" s="13" customFormat="1" ht="24" customHeight="1">
      <c r="A12" s="28">
        <v>3</v>
      </c>
      <c r="B12" s="39" t="s">
        <v>44</v>
      </c>
      <c r="C12" s="67" t="s">
        <v>30</v>
      </c>
      <c r="D12" s="29">
        <v>34367</v>
      </c>
      <c r="E12" s="30" t="s">
        <v>25</v>
      </c>
      <c r="F12" s="32" t="s">
        <v>41</v>
      </c>
      <c r="G12" s="43">
        <v>7.960625</v>
      </c>
      <c r="H12" s="23" t="s">
        <v>4</v>
      </c>
      <c r="I12" s="14"/>
    </row>
    <row r="13" spans="1:9" s="13" customFormat="1" ht="24" customHeight="1">
      <c r="A13" s="28">
        <v>4</v>
      </c>
      <c r="B13" s="39" t="s">
        <v>45</v>
      </c>
      <c r="C13" s="69" t="s">
        <v>46</v>
      </c>
      <c r="D13" s="29">
        <v>34577</v>
      </c>
      <c r="E13" s="30" t="s">
        <v>47</v>
      </c>
      <c r="F13" s="32" t="s">
        <v>41</v>
      </c>
      <c r="G13" s="43">
        <v>8.840625000000001</v>
      </c>
      <c r="H13" s="23" t="s">
        <v>5</v>
      </c>
      <c r="I13" s="14"/>
    </row>
    <row r="14" spans="1:9" s="13" customFormat="1" ht="24" customHeight="1">
      <c r="A14" s="28">
        <v>5</v>
      </c>
      <c r="B14" s="39" t="s">
        <v>48</v>
      </c>
      <c r="C14" s="69" t="s">
        <v>49</v>
      </c>
      <c r="D14" s="42">
        <v>34096</v>
      </c>
      <c r="E14" s="30" t="s">
        <v>27</v>
      </c>
      <c r="F14" s="32" t="s">
        <v>41</v>
      </c>
      <c r="G14" s="43">
        <v>8.265625</v>
      </c>
      <c r="H14" s="23" t="s">
        <v>5</v>
      </c>
      <c r="I14" s="14"/>
    </row>
    <row r="15" spans="1:9" s="13" customFormat="1" ht="24" customHeight="1">
      <c r="A15" s="28">
        <v>6</v>
      </c>
      <c r="B15" s="39" t="s">
        <v>50</v>
      </c>
      <c r="C15" s="67" t="s">
        <v>33</v>
      </c>
      <c r="D15" s="29">
        <v>34403</v>
      </c>
      <c r="E15" s="30" t="s">
        <v>31</v>
      </c>
      <c r="F15" s="32" t="s">
        <v>41</v>
      </c>
      <c r="G15" s="43">
        <v>8.47875</v>
      </c>
      <c r="H15" s="23" t="s">
        <v>5</v>
      </c>
      <c r="I15" s="14"/>
    </row>
    <row r="16" spans="1:9" s="13" customFormat="1" ht="24" customHeight="1">
      <c r="A16" s="28">
        <v>7</v>
      </c>
      <c r="B16" s="39" t="s">
        <v>51</v>
      </c>
      <c r="C16" s="68" t="s">
        <v>52</v>
      </c>
      <c r="D16" s="42">
        <v>34850</v>
      </c>
      <c r="E16" s="40" t="s">
        <v>53</v>
      </c>
      <c r="F16" s="32" t="s">
        <v>41</v>
      </c>
      <c r="G16" s="43">
        <v>8.956875</v>
      </c>
      <c r="H16" s="23" t="s">
        <v>5</v>
      </c>
      <c r="I16" s="14"/>
    </row>
    <row r="17" spans="1:9" s="13" customFormat="1" ht="24" customHeight="1">
      <c r="A17" s="28">
        <v>8</v>
      </c>
      <c r="B17" s="39" t="s">
        <v>54</v>
      </c>
      <c r="C17" s="68" t="s">
        <v>55</v>
      </c>
      <c r="D17" s="42">
        <v>34884</v>
      </c>
      <c r="E17" s="40" t="s">
        <v>28</v>
      </c>
      <c r="F17" s="32" t="s">
        <v>41</v>
      </c>
      <c r="G17" s="43">
        <v>8.81875</v>
      </c>
      <c r="H17" s="23" t="s">
        <v>5</v>
      </c>
      <c r="I17" s="14"/>
    </row>
    <row r="18" spans="1:9" s="13" customFormat="1" ht="24" customHeight="1">
      <c r="A18" s="28">
        <v>9</v>
      </c>
      <c r="B18" s="39" t="s">
        <v>56</v>
      </c>
      <c r="C18" s="70" t="s">
        <v>57</v>
      </c>
      <c r="D18" s="41">
        <v>34592</v>
      </c>
      <c r="E18" s="31" t="s">
        <v>58</v>
      </c>
      <c r="F18" s="32" t="s">
        <v>41</v>
      </c>
      <c r="G18" s="43">
        <v>8.746875000000001</v>
      </c>
      <c r="H18" s="23" t="s">
        <v>5</v>
      </c>
      <c r="I18" s="14"/>
    </row>
    <row r="19" spans="1:9" s="13" customFormat="1" ht="24" customHeight="1">
      <c r="A19" s="28">
        <v>10</v>
      </c>
      <c r="B19" s="39" t="s">
        <v>59</v>
      </c>
      <c r="C19" s="37" t="s">
        <v>60</v>
      </c>
      <c r="D19" s="29">
        <v>34404</v>
      </c>
      <c r="E19" s="30" t="s">
        <v>29</v>
      </c>
      <c r="F19" s="47" t="s">
        <v>61</v>
      </c>
      <c r="G19" s="43">
        <v>8.55625</v>
      </c>
      <c r="H19" s="23" t="s">
        <v>5</v>
      </c>
      <c r="I19" s="14"/>
    </row>
    <row r="20" spans="1:9" s="13" customFormat="1" ht="24" customHeight="1">
      <c r="A20" s="28">
        <v>11</v>
      </c>
      <c r="B20" s="39" t="s">
        <v>62</v>
      </c>
      <c r="C20" s="46" t="s">
        <v>63</v>
      </c>
      <c r="D20" s="29">
        <v>33659</v>
      </c>
      <c r="E20" s="30" t="s">
        <v>29</v>
      </c>
      <c r="F20" s="47" t="s">
        <v>61</v>
      </c>
      <c r="G20" s="43">
        <v>8.25375</v>
      </c>
      <c r="H20" s="23" t="s">
        <v>5</v>
      </c>
      <c r="I20" s="14"/>
    </row>
    <row r="21" spans="1:9" s="13" customFormat="1" ht="24" customHeight="1">
      <c r="A21" s="28">
        <v>12</v>
      </c>
      <c r="B21" s="39" t="s">
        <v>64</v>
      </c>
      <c r="C21" s="46" t="s">
        <v>65</v>
      </c>
      <c r="D21" s="29">
        <v>34600</v>
      </c>
      <c r="E21" s="30" t="s">
        <v>27</v>
      </c>
      <c r="F21" s="47" t="s">
        <v>61</v>
      </c>
      <c r="G21" s="43">
        <v>8.418750000000001</v>
      </c>
      <c r="H21" s="23" t="s">
        <v>5</v>
      </c>
      <c r="I21" s="14"/>
    </row>
    <row r="22" spans="1:9" s="13" customFormat="1" ht="24" customHeight="1">
      <c r="A22" s="28">
        <v>13</v>
      </c>
      <c r="B22" s="39" t="s">
        <v>66</v>
      </c>
      <c r="C22" s="37" t="s">
        <v>67</v>
      </c>
      <c r="D22" s="29">
        <v>34630</v>
      </c>
      <c r="E22" s="30" t="s">
        <v>27</v>
      </c>
      <c r="F22" s="47" t="s">
        <v>61</v>
      </c>
      <c r="G22" s="43">
        <v>8.6975</v>
      </c>
      <c r="H22" s="23" t="s">
        <v>5</v>
      </c>
      <c r="I22" s="14"/>
    </row>
    <row r="23" spans="1:9" s="13" customFormat="1" ht="24" customHeight="1">
      <c r="A23" s="28">
        <v>14</v>
      </c>
      <c r="B23" s="39" t="s">
        <v>68</v>
      </c>
      <c r="C23" s="46" t="s">
        <v>69</v>
      </c>
      <c r="D23" s="29">
        <v>34122</v>
      </c>
      <c r="E23" s="30" t="s">
        <v>70</v>
      </c>
      <c r="F23" s="47" t="s">
        <v>61</v>
      </c>
      <c r="G23" s="43">
        <v>7.825</v>
      </c>
      <c r="H23" s="23" t="s">
        <v>4</v>
      </c>
      <c r="I23" s="14"/>
    </row>
    <row r="24" spans="1:9" s="13" customFormat="1" ht="24" customHeight="1">
      <c r="A24" s="28">
        <v>15</v>
      </c>
      <c r="B24" s="39" t="s">
        <v>71</v>
      </c>
      <c r="C24" s="46" t="s">
        <v>72</v>
      </c>
      <c r="D24" s="42">
        <v>34472</v>
      </c>
      <c r="E24" s="30" t="s">
        <v>47</v>
      </c>
      <c r="F24" s="47" t="s">
        <v>61</v>
      </c>
      <c r="G24" s="43">
        <v>7.15875</v>
      </c>
      <c r="H24" s="23" t="s">
        <v>4</v>
      </c>
      <c r="I24" s="14"/>
    </row>
    <row r="25" spans="1:9" s="13" customFormat="1" ht="24" customHeight="1">
      <c r="A25" s="28">
        <v>16</v>
      </c>
      <c r="B25" s="44" t="s">
        <v>73</v>
      </c>
      <c r="C25" s="37" t="s">
        <v>74</v>
      </c>
      <c r="D25" s="49">
        <v>34532</v>
      </c>
      <c r="E25" s="50" t="s">
        <v>75</v>
      </c>
      <c r="F25" s="47" t="s">
        <v>61</v>
      </c>
      <c r="G25" s="43">
        <v>7.576875</v>
      </c>
      <c r="H25" s="23" t="s">
        <v>4</v>
      </c>
      <c r="I25" s="14"/>
    </row>
    <row r="26" spans="1:9" s="13" customFormat="1" ht="24" customHeight="1">
      <c r="A26" s="28">
        <v>17</v>
      </c>
      <c r="B26" s="39" t="s">
        <v>76</v>
      </c>
      <c r="C26" s="37" t="s">
        <v>77</v>
      </c>
      <c r="D26" s="29">
        <v>34370</v>
      </c>
      <c r="E26" s="30" t="s">
        <v>27</v>
      </c>
      <c r="F26" s="47" t="s">
        <v>61</v>
      </c>
      <c r="G26" s="43">
        <v>8.2225</v>
      </c>
      <c r="H26" s="23" t="s">
        <v>5</v>
      </c>
      <c r="I26" s="14"/>
    </row>
    <row r="27" spans="1:9" s="13" customFormat="1" ht="24" customHeight="1">
      <c r="A27" s="28">
        <v>18</v>
      </c>
      <c r="B27" s="44" t="s">
        <v>26</v>
      </c>
      <c r="C27" s="37" t="s">
        <v>82</v>
      </c>
      <c r="D27" s="34">
        <v>34373</v>
      </c>
      <c r="E27" s="35" t="s">
        <v>83</v>
      </c>
      <c r="F27" s="36" t="s">
        <v>35</v>
      </c>
      <c r="G27" s="43">
        <v>7.564761904761905</v>
      </c>
      <c r="H27" s="23" t="s">
        <v>4</v>
      </c>
      <c r="I27" s="14"/>
    </row>
    <row r="28" spans="1:12" s="6" customFormat="1" ht="28.5" customHeight="1">
      <c r="A28" s="60" t="s">
        <v>85</v>
      </c>
      <c r="B28" s="60"/>
      <c r="C28" s="60"/>
      <c r="D28" s="11"/>
      <c r="E28" s="10" t="s">
        <v>3</v>
      </c>
      <c r="F28" s="38">
        <f>COUNTIF($H$10:$H$27,"Giỏi")/COUNTA($H$10:$H$27)</f>
        <v>0.6111111111111112</v>
      </c>
      <c r="G28" s="10" t="s">
        <v>5</v>
      </c>
      <c r="H28" s="10" t="str">
        <f>CONCATENATE(COUNTIF($H$10:$H$27,"Giỏi")," HV")</f>
        <v>11 HV</v>
      </c>
      <c r="I28" s="12"/>
      <c r="L28" s="13"/>
    </row>
    <row r="29" spans="1:9" s="6" customFormat="1" ht="23.25" customHeight="1">
      <c r="A29" s="10"/>
      <c r="B29" s="10"/>
      <c r="C29" s="10"/>
      <c r="D29" s="11"/>
      <c r="E29" s="10" t="s">
        <v>3</v>
      </c>
      <c r="F29" s="38">
        <f>COUNTIF($H$10:$H$27,"Khá")/COUNTA($H$10:$H$27)</f>
        <v>0.3333333333333333</v>
      </c>
      <c r="G29" s="10" t="s">
        <v>4</v>
      </c>
      <c r="H29" s="10" t="str">
        <f>CONCATENATE(COUNTIF($H$10:$H$27,"Khá")," HV")</f>
        <v>6 HV</v>
      </c>
      <c r="I29" s="22"/>
    </row>
    <row r="30" spans="1:9" s="6" customFormat="1" ht="23.25" customHeight="1">
      <c r="A30" s="10"/>
      <c r="B30" s="10"/>
      <c r="C30" s="10"/>
      <c r="D30" s="11"/>
      <c r="E30" s="10" t="s">
        <v>3</v>
      </c>
      <c r="F30" s="38">
        <f>COUNTIF($H$10:$H$27,"Trung Bình")/COUNTA($H$10:$H$27)</f>
        <v>0.05555555555555555</v>
      </c>
      <c r="G30" s="10" t="s">
        <v>2</v>
      </c>
      <c r="H30" s="10" t="str">
        <f>CONCATENATE(COUNTIF($H$10:$H$27,"Trung Bình")," HV")</f>
        <v>1 HV</v>
      </c>
      <c r="I30" s="7"/>
    </row>
    <row r="31" spans="1:9" s="6" customFormat="1" ht="15" customHeight="1">
      <c r="A31" s="10"/>
      <c r="B31" s="10"/>
      <c r="C31" s="10"/>
      <c r="D31" s="11"/>
      <c r="E31" s="10"/>
      <c r="F31" s="9"/>
      <c r="G31" s="7"/>
      <c r="H31" s="8"/>
      <c r="I31" s="7"/>
    </row>
    <row r="32" spans="1:9" s="5" customFormat="1" ht="17.25" customHeight="1">
      <c r="A32" s="53" t="s">
        <v>1</v>
      </c>
      <c r="B32" s="53"/>
      <c r="C32" s="53" t="s">
        <v>18</v>
      </c>
      <c r="D32" s="53"/>
      <c r="E32" s="53"/>
      <c r="F32" s="53" t="s">
        <v>15</v>
      </c>
      <c r="G32" s="53"/>
      <c r="H32" s="54" t="s">
        <v>16</v>
      </c>
      <c r="I32" s="54"/>
    </row>
    <row r="33" spans="1:9" s="4" customFormat="1" ht="19.5" customHeight="1">
      <c r="A33" s="55" t="s">
        <v>22</v>
      </c>
      <c r="B33" s="56"/>
      <c r="C33" s="26"/>
      <c r="D33" s="26"/>
      <c r="E33" s="26"/>
      <c r="F33" s="26"/>
      <c r="G33" s="26"/>
      <c r="H33" s="26"/>
      <c r="I33" s="27"/>
    </row>
    <row r="34" spans="1:9" s="4" customFormat="1" ht="18" customHeight="1">
      <c r="A34" s="26"/>
      <c r="B34" s="26"/>
      <c r="C34" s="26"/>
      <c r="D34" s="26"/>
      <c r="E34" s="26"/>
      <c r="F34" s="26"/>
      <c r="G34" s="26"/>
      <c r="H34" s="26"/>
      <c r="I34" s="27"/>
    </row>
    <row r="35" spans="1:9" s="4" customFormat="1" ht="18" customHeight="1">
      <c r="A35" s="26"/>
      <c r="B35" s="26"/>
      <c r="C35" s="26"/>
      <c r="D35" s="26"/>
      <c r="E35" s="26"/>
      <c r="F35" s="26"/>
      <c r="G35" s="26"/>
      <c r="H35" s="26"/>
      <c r="I35" s="27"/>
    </row>
    <row r="36" spans="1:9" s="4" customFormat="1" ht="18" customHeight="1">
      <c r="A36" s="26"/>
      <c r="B36" s="26"/>
      <c r="C36" s="26"/>
      <c r="D36" s="26"/>
      <c r="E36" s="26"/>
      <c r="F36" s="26"/>
      <c r="G36" s="26"/>
      <c r="H36" s="26"/>
      <c r="I36" s="27"/>
    </row>
    <row r="37" spans="1:9" s="3" customFormat="1" ht="15.75" customHeight="1">
      <c r="A37" s="52" t="s">
        <v>0</v>
      </c>
      <c r="B37" s="52"/>
      <c r="C37" s="52" t="s">
        <v>24</v>
      </c>
      <c r="D37" s="52"/>
      <c r="E37" s="52"/>
      <c r="F37" s="52" t="s">
        <v>23</v>
      </c>
      <c r="G37" s="52"/>
      <c r="H37" s="52" t="s">
        <v>17</v>
      </c>
      <c r="I37" s="52"/>
    </row>
    <row r="38" spans="1:9" s="3" customFormat="1" ht="15.75" customHeight="1">
      <c r="A38" s="48"/>
      <c r="B38" s="48"/>
      <c r="C38" s="48"/>
      <c r="D38" s="48"/>
      <c r="E38" s="48"/>
      <c r="F38" s="48"/>
      <c r="G38" s="48"/>
      <c r="H38" s="48"/>
      <c r="I38" s="48"/>
    </row>
    <row r="39" spans="1:100" s="15" customFormat="1" ht="21.75" customHeight="1">
      <c r="A39" s="64" t="s">
        <v>20</v>
      </c>
      <c r="B39" s="64"/>
      <c r="C39" s="58" t="s">
        <v>14</v>
      </c>
      <c r="D39" s="58"/>
      <c r="E39" s="58"/>
      <c r="F39" s="58"/>
      <c r="G39" s="58"/>
      <c r="H39" s="58"/>
      <c r="I39" s="58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</row>
    <row r="40" spans="1:100" s="15" customFormat="1" ht="21.75" customHeight="1">
      <c r="A40" s="65" t="s">
        <v>21</v>
      </c>
      <c r="B40" s="65"/>
      <c r="C40" s="58" t="s">
        <v>79</v>
      </c>
      <c r="D40" s="58"/>
      <c r="E40" s="58"/>
      <c r="F40" s="58"/>
      <c r="G40" s="58"/>
      <c r="H40" s="58"/>
      <c r="I40" s="58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</row>
    <row r="41" spans="3:100" s="17" customFormat="1" ht="21.75" customHeight="1">
      <c r="C41" s="57" t="s">
        <v>37</v>
      </c>
      <c r="D41" s="58"/>
      <c r="E41" s="58"/>
      <c r="F41" s="58"/>
      <c r="G41" s="58"/>
      <c r="H41" s="58"/>
      <c r="I41" s="5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</row>
    <row r="42" spans="3:100" s="15" customFormat="1" ht="21.75" customHeight="1">
      <c r="C42" s="59" t="s">
        <v>87</v>
      </c>
      <c r="D42" s="59"/>
      <c r="E42" s="59"/>
      <c r="F42" s="59"/>
      <c r="G42" s="59"/>
      <c r="H42" s="59"/>
      <c r="I42" s="59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3:100" s="15" customFormat="1" ht="15.75" customHeight="1">
      <c r="C43" s="25"/>
      <c r="D43" s="25"/>
      <c r="E43" s="25"/>
      <c r="F43" s="25"/>
      <c r="G43" s="25"/>
      <c r="H43" s="25"/>
      <c r="I43" s="25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s="15" customFormat="1" ht="18.75" customHeight="1">
      <c r="A44" s="45" t="s">
        <v>78</v>
      </c>
      <c r="C44" s="25"/>
      <c r="D44" s="25"/>
      <c r="E44" s="25"/>
      <c r="F44" s="25"/>
      <c r="G44" s="25"/>
      <c r="H44" s="25"/>
      <c r="I44" s="2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</row>
    <row r="45" spans="19:62" ht="8.25" customHeight="1"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</row>
    <row r="46" spans="1:9" s="24" customFormat="1" ht="24" customHeight="1">
      <c r="A46" s="63" t="s">
        <v>13</v>
      </c>
      <c r="B46" s="66" t="s">
        <v>12</v>
      </c>
      <c r="C46" s="61" t="s">
        <v>11</v>
      </c>
      <c r="D46" s="62" t="s">
        <v>10</v>
      </c>
      <c r="E46" s="62" t="s">
        <v>19</v>
      </c>
      <c r="F46" s="62" t="s">
        <v>9</v>
      </c>
      <c r="G46" s="63" t="s">
        <v>8</v>
      </c>
      <c r="H46" s="62" t="s">
        <v>7</v>
      </c>
      <c r="I46" s="62" t="s">
        <v>6</v>
      </c>
    </row>
    <row r="47" spans="1:9" s="13" customFormat="1" ht="24" customHeight="1">
      <c r="A47" s="63"/>
      <c r="B47" s="66"/>
      <c r="C47" s="61"/>
      <c r="D47" s="62"/>
      <c r="E47" s="62"/>
      <c r="F47" s="62"/>
      <c r="G47" s="63"/>
      <c r="H47" s="63"/>
      <c r="I47" s="62"/>
    </row>
    <row r="48" spans="1:9" s="13" customFormat="1" ht="30.75" customHeight="1">
      <c r="A48" s="74">
        <v>1</v>
      </c>
      <c r="B48" s="44" t="s">
        <v>80</v>
      </c>
      <c r="C48" s="33" t="s">
        <v>81</v>
      </c>
      <c r="D48" s="73">
        <v>34619</v>
      </c>
      <c r="E48" s="35" t="s">
        <v>29</v>
      </c>
      <c r="F48" s="36" t="s">
        <v>32</v>
      </c>
      <c r="G48" s="43">
        <v>7.423333333333333</v>
      </c>
      <c r="H48" s="71" t="s">
        <v>4</v>
      </c>
      <c r="I48" s="14"/>
    </row>
    <row r="49" spans="1:9" s="13" customFormat="1" ht="30.75" customHeight="1">
      <c r="A49" s="74">
        <v>2</v>
      </c>
      <c r="B49" s="44" t="s">
        <v>84</v>
      </c>
      <c r="C49" s="75" t="s">
        <v>34</v>
      </c>
      <c r="D49" s="34">
        <v>34448</v>
      </c>
      <c r="E49" s="35" t="s">
        <v>25</v>
      </c>
      <c r="F49" s="51" t="s">
        <v>35</v>
      </c>
      <c r="G49" s="43">
        <v>8.633809523809525</v>
      </c>
      <c r="H49" s="71" t="s">
        <v>5</v>
      </c>
      <c r="I49" s="14"/>
    </row>
    <row r="50" spans="1:12" s="6" customFormat="1" ht="28.5" customHeight="1">
      <c r="A50" s="60" t="s">
        <v>88</v>
      </c>
      <c r="B50" s="60"/>
      <c r="C50" s="60"/>
      <c r="D50" s="11"/>
      <c r="E50" s="10" t="s">
        <v>3</v>
      </c>
      <c r="F50" s="38">
        <f>COUNTIF($H$48:$H$49,"Giỏi")/COUNTA($H$48:$H$49)</f>
        <v>0.5</v>
      </c>
      <c r="G50" s="10" t="s">
        <v>5</v>
      </c>
      <c r="H50" s="10" t="str">
        <f>CONCATENATE(COUNTIF($H$48:$H$49,"Giỏi")," HV")</f>
        <v>1 HV</v>
      </c>
      <c r="I50" s="12"/>
      <c r="L50" s="13"/>
    </row>
    <row r="51" spans="1:9" s="6" customFormat="1" ht="23.25" customHeight="1">
      <c r="A51" s="10"/>
      <c r="B51" s="10"/>
      <c r="C51" s="10"/>
      <c r="D51" s="11"/>
      <c r="E51" s="10" t="s">
        <v>3</v>
      </c>
      <c r="F51" s="38">
        <f>COUNTIF($H$48:$H$49,"Khá")/COUNTA($H$48:$H$49)</f>
        <v>0.5</v>
      </c>
      <c r="G51" s="10" t="s">
        <v>4</v>
      </c>
      <c r="H51" s="10" t="str">
        <f>CONCATENATE(COUNTIF($H$48:$H$49,"Khá")," HV")</f>
        <v>1 HV</v>
      </c>
      <c r="I51" s="22"/>
    </row>
    <row r="52" spans="1:9" s="6" customFormat="1" ht="23.25" customHeight="1">
      <c r="A52" s="10"/>
      <c r="B52" s="10"/>
      <c r="C52" s="10"/>
      <c r="D52" s="11"/>
      <c r="E52" s="10" t="s">
        <v>3</v>
      </c>
      <c r="F52" s="38">
        <f>COUNTIF($H$48:$H$49,"Trung bình")/COUNTA($H$48:$H$49)</f>
        <v>0</v>
      </c>
      <c r="G52" s="10" t="s">
        <v>2</v>
      </c>
      <c r="H52" s="10" t="str">
        <f>CONCATENATE(COUNTIF($H$48:$H$49,"Trung bình")," HV")</f>
        <v>0 HV</v>
      </c>
      <c r="I52" s="7"/>
    </row>
    <row r="53" spans="1:9" s="6" customFormat="1" ht="19.5" customHeight="1">
      <c r="A53" s="10"/>
      <c r="B53" s="10"/>
      <c r="C53" s="10"/>
      <c r="D53" s="11"/>
      <c r="E53" s="10"/>
      <c r="F53" s="9"/>
      <c r="G53" s="7"/>
      <c r="H53" s="8"/>
      <c r="I53" s="7"/>
    </row>
    <row r="54" spans="1:9" s="5" customFormat="1" ht="17.25" customHeight="1">
      <c r="A54" s="53" t="s">
        <v>1</v>
      </c>
      <c r="B54" s="53"/>
      <c r="C54" s="53" t="s">
        <v>18</v>
      </c>
      <c r="D54" s="53"/>
      <c r="E54" s="53"/>
      <c r="F54" s="53" t="s">
        <v>15</v>
      </c>
      <c r="G54" s="53"/>
      <c r="H54" s="54" t="s">
        <v>16</v>
      </c>
      <c r="I54" s="54"/>
    </row>
    <row r="55" spans="1:9" s="4" customFormat="1" ht="19.5" customHeight="1">
      <c r="A55" s="55" t="s">
        <v>22</v>
      </c>
      <c r="B55" s="72"/>
      <c r="C55" s="26"/>
      <c r="D55" s="26"/>
      <c r="E55" s="26"/>
      <c r="F55" s="26"/>
      <c r="G55" s="26"/>
      <c r="H55" s="26"/>
      <c r="I55" s="27"/>
    </row>
    <row r="56" spans="1:9" s="4" customFormat="1" ht="21" customHeight="1">
      <c r="A56" s="26"/>
      <c r="B56" s="26"/>
      <c r="C56" s="26"/>
      <c r="D56" s="26"/>
      <c r="E56" s="26"/>
      <c r="F56" s="26"/>
      <c r="G56" s="26"/>
      <c r="H56" s="26"/>
      <c r="I56" s="27"/>
    </row>
    <row r="57" spans="1:9" s="4" customFormat="1" ht="21" customHeight="1">
      <c r="A57" s="26"/>
      <c r="B57" s="26"/>
      <c r="C57" s="26"/>
      <c r="D57" s="26"/>
      <c r="E57" s="26"/>
      <c r="F57" s="26"/>
      <c r="G57" s="26"/>
      <c r="H57" s="26"/>
      <c r="I57" s="27"/>
    </row>
    <row r="58" spans="1:9" s="4" customFormat="1" ht="21" customHeight="1">
      <c r="A58" s="26"/>
      <c r="B58" s="26"/>
      <c r="C58" s="26"/>
      <c r="D58" s="26"/>
      <c r="E58" s="26"/>
      <c r="F58" s="26"/>
      <c r="G58" s="26"/>
      <c r="H58" s="26"/>
      <c r="I58" s="27"/>
    </row>
    <row r="59" spans="1:9" s="3" customFormat="1" ht="15.75" customHeight="1">
      <c r="A59" s="52" t="s">
        <v>0</v>
      </c>
      <c r="B59" s="52"/>
      <c r="C59" s="52" t="s">
        <v>24</v>
      </c>
      <c r="D59" s="52"/>
      <c r="E59" s="52"/>
      <c r="F59" s="52" t="s">
        <v>23</v>
      </c>
      <c r="G59" s="52"/>
      <c r="H59" s="52" t="s">
        <v>17</v>
      </c>
      <c r="I59" s="52"/>
    </row>
    <row r="60" spans="1:9" s="3" customFormat="1" ht="15.75" customHeight="1">
      <c r="A60" s="48"/>
      <c r="B60" s="48"/>
      <c r="C60" s="48"/>
      <c r="D60" s="48"/>
      <c r="E60" s="48"/>
      <c r="F60" s="48"/>
      <c r="G60" s="48"/>
      <c r="H60" s="48"/>
      <c r="I60" s="48"/>
    </row>
    <row r="61" spans="1:9" s="3" customFormat="1" ht="15.75" customHeight="1">
      <c r="A61" s="48"/>
      <c r="B61" s="48"/>
      <c r="C61" s="48"/>
      <c r="D61" s="48"/>
      <c r="E61" s="48"/>
      <c r="F61" s="48"/>
      <c r="G61" s="48"/>
      <c r="H61" s="48"/>
      <c r="I61" s="48"/>
    </row>
    <row r="62" spans="1:9" s="3" customFormat="1" ht="15.75" customHeight="1">
      <c r="A62" s="48"/>
      <c r="B62" s="48"/>
      <c r="C62" s="48"/>
      <c r="D62" s="48"/>
      <c r="E62" s="48"/>
      <c r="F62" s="48"/>
      <c r="G62" s="48"/>
      <c r="H62" s="48"/>
      <c r="I62" s="48"/>
    </row>
    <row r="63" spans="1:9" s="3" customFormat="1" ht="15.75" customHeight="1">
      <c r="A63" s="48"/>
      <c r="B63" s="48"/>
      <c r="C63" s="48"/>
      <c r="D63" s="48"/>
      <c r="E63" s="48"/>
      <c r="F63" s="48"/>
      <c r="G63" s="48"/>
      <c r="H63" s="48"/>
      <c r="I63" s="48"/>
    </row>
    <row r="64" spans="1:9" s="3" customFormat="1" ht="15.75" customHeight="1">
      <c r="A64" s="48"/>
      <c r="B64" s="48"/>
      <c r="C64" s="48"/>
      <c r="D64" s="48"/>
      <c r="E64" s="48"/>
      <c r="F64" s="48"/>
      <c r="G64" s="48"/>
      <c r="H64" s="48"/>
      <c r="I64" s="48"/>
    </row>
    <row r="65" spans="1:9" s="19" customFormat="1" ht="10.5" customHeight="1">
      <c r="A65" s="21"/>
      <c r="B65" s="21"/>
      <c r="D65" s="21"/>
      <c r="E65" s="21"/>
      <c r="F65" s="20"/>
      <c r="G65" s="20"/>
      <c r="H65" s="20"/>
      <c r="I65" s="20"/>
    </row>
    <row r="66" spans="1:9" s="19" customFormat="1" ht="10.5" customHeight="1">
      <c r="A66" s="21"/>
      <c r="B66" s="21"/>
      <c r="D66" s="21"/>
      <c r="E66" s="21"/>
      <c r="F66" s="20"/>
      <c r="G66" s="20"/>
      <c r="H66" s="20"/>
      <c r="I66" s="20"/>
    </row>
  </sheetData>
  <sheetProtection/>
  <mergeCells count="50">
    <mergeCell ref="A55:B55"/>
    <mergeCell ref="A59:B59"/>
    <mergeCell ref="C59:E59"/>
    <mergeCell ref="F59:G59"/>
    <mergeCell ref="H59:I59"/>
    <mergeCell ref="G46:G47"/>
    <mergeCell ref="H46:H47"/>
    <mergeCell ref="I46:I47"/>
    <mergeCell ref="A50:C50"/>
    <mergeCell ref="A54:B54"/>
    <mergeCell ref="C54:E54"/>
    <mergeCell ref="F54:G54"/>
    <mergeCell ref="H54:I54"/>
    <mergeCell ref="A46:A47"/>
    <mergeCell ref="B46:B47"/>
    <mergeCell ref="C46:C47"/>
    <mergeCell ref="D46:D47"/>
    <mergeCell ref="E46:E47"/>
    <mergeCell ref="F46:F47"/>
    <mergeCell ref="A39:B39"/>
    <mergeCell ref="C39:I39"/>
    <mergeCell ref="A40:B40"/>
    <mergeCell ref="C40:I40"/>
    <mergeCell ref="C41:I41"/>
    <mergeCell ref="C42:I42"/>
    <mergeCell ref="A1:B1"/>
    <mergeCell ref="C1:I1"/>
    <mergeCell ref="A2:B2"/>
    <mergeCell ref="C2:I2"/>
    <mergeCell ref="E8:E9"/>
    <mergeCell ref="I8:I9"/>
    <mergeCell ref="A8:A9"/>
    <mergeCell ref="F8:F9"/>
    <mergeCell ref="G8:G9"/>
    <mergeCell ref="B8:B9"/>
    <mergeCell ref="C3:I3"/>
    <mergeCell ref="C4:I4"/>
    <mergeCell ref="A28:C28"/>
    <mergeCell ref="C8:C9"/>
    <mergeCell ref="H8:H9"/>
    <mergeCell ref="D8:D9"/>
    <mergeCell ref="C37:E37"/>
    <mergeCell ref="F37:G37"/>
    <mergeCell ref="H37:I37"/>
    <mergeCell ref="F32:G32"/>
    <mergeCell ref="H32:I32"/>
    <mergeCell ref="A33:B33"/>
    <mergeCell ref="C32:E32"/>
    <mergeCell ref="A32:B32"/>
    <mergeCell ref="A37:B37"/>
  </mergeCells>
  <printOptions horizontalCentered="1"/>
  <pageMargins left="0" right="0" top="0.2362204724409449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Admin</cp:lastModifiedBy>
  <cp:lastPrinted>2015-04-04T01:50:42Z</cp:lastPrinted>
  <dcterms:created xsi:type="dcterms:W3CDTF">2011-10-18T08:58:40Z</dcterms:created>
  <dcterms:modified xsi:type="dcterms:W3CDTF">2015-04-04T01:51:15Z</dcterms:modified>
  <cp:category/>
  <cp:version/>
  <cp:contentType/>
  <cp:contentStatus/>
</cp:coreProperties>
</file>