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79A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<sst xmlns="http://schemas.openxmlformats.org/spreadsheetml/2006/main" count="159" uniqueCount="86">
  <si>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</si>
  <si>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</si>
  <si>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</si>
  <si>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</si>
  <si>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</si>
  <si>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</si>
  <si>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</si>
  <si>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</si>
  <si>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</si>
  <si>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</si>
  <si>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</si>
  <si>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</si>
  <si>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</si>
  <si>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</si>
  <si>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</si>
  <si>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</si>
  <si>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</si>
  <si>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</si>
  <si>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</si>
  <si>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</si>
  <si>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</si>
  <si>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</si>
  <si>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</si>
  <si>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</si>
  <si>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Đỗ Văn Quý</t>
  </si>
  <si>
    <t>Danh sách này kèm theo Quyết định số:             /QĐ-ĐHDT ngày         tháng         năm 2015</t>
  </si>
  <si>
    <t>DANH SÁCH HỌC VIÊN XIN CẤP CHỨNG CHỈ B</t>
  </si>
  <si>
    <t>XẾP LOẠI</t>
  </si>
  <si>
    <t>Đà Nẵng</t>
  </si>
  <si>
    <t>B78A</t>
  </si>
  <si>
    <t>Anh</t>
  </si>
  <si>
    <t>Gia Lai</t>
  </si>
  <si>
    <t>Quảng Nam</t>
  </si>
  <si>
    <t>Quảng Trị</t>
  </si>
  <si>
    <t>Đăk Lăk</t>
  </si>
  <si>
    <t>Nguyễn Thị</t>
  </si>
  <si>
    <t>Quảng Bình</t>
  </si>
  <si>
    <t>Phước</t>
  </si>
  <si>
    <t>Nguyễn Thị Thanh</t>
  </si>
  <si>
    <t>Thanh</t>
  </si>
  <si>
    <t>Xuân</t>
  </si>
  <si>
    <t>Thái</t>
  </si>
  <si>
    <t>Trần Thị Phương</t>
  </si>
  <si>
    <t>B76B</t>
  </si>
  <si>
    <t>CHỨNG CHỈ B TIN HỌC KHÓA B79A</t>
  </si>
  <si>
    <t>Khóa học kết thúc ngày: 18, 20/3/2015</t>
  </si>
  <si>
    <t>Phùng Huỳnh Tú</t>
  </si>
  <si>
    <t>B79A</t>
  </si>
  <si>
    <t>Trương Thị Trâm</t>
  </si>
  <si>
    <t>Trần Thị Huỳnh</t>
  </si>
  <si>
    <t>Châu</t>
  </si>
  <si>
    <t>Võ Thị Triều</t>
  </si>
  <si>
    <t>Dâng</t>
  </si>
  <si>
    <t>Hưng</t>
  </si>
  <si>
    <t>Lê Ly</t>
  </si>
  <si>
    <t>Ly</t>
  </si>
  <si>
    <t>Huỳnh Tiến</t>
  </si>
  <si>
    <t>Nghĩa</t>
  </si>
  <si>
    <t>Quảng Ninh</t>
  </si>
  <si>
    <t>Nguyễn Ngọc</t>
  </si>
  <si>
    <t>Bùi Quốc</t>
  </si>
  <si>
    <t>Thảo</t>
  </si>
  <si>
    <t>Hà Phước Duy</t>
  </si>
  <si>
    <t>Thông</t>
  </si>
  <si>
    <t>Phạm Đỗ Anh</t>
  </si>
  <si>
    <t>Thư</t>
  </si>
  <si>
    <t>Huỳnh Trương Ngọc</t>
  </si>
  <si>
    <t>Trâm</t>
  </si>
  <si>
    <t>Nguyễn Hoàng Minh</t>
  </si>
  <si>
    <t>Trúc</t>
  </si>
  <si>
    <t>HCM</t>
  </si>
  <si>
    <t>Phan Thị Xuân</t>
  </si>
  <si>
    <t>Vy</t>
  </si>
  <si>
    <t>Thái Thị Minh</t>
  </si>
  <si>
    <t>Trung Bình</t>
  </si>
  <si>
    <t>BỔ SUNG VỚI KHÓA B79A</t>
  </si>
  <si>
    <t>Hằng</t>
  </si>
  <si>
    <t>T.T.Huế</t>
  </si>
  <si>
    <t>Nguyễn Thị Trà</t>
  </si>
  <si>
    <t>My</t>
  </si>
  <si>
    <t xml:space="preserve">Võ Thị </t>
  </si>
  <si>
    <t>Tổng số HV đậu: 01</t>
  </si>
  <si>
    <t>SỐ LƯỢNG: 01 Chứng chỉ</t>
  </si>
  <si>
    <t>SỐ LƯỢNG: 18 Chứng chỉ</t>
  </si>
  <si>
    <t>Đề nghị HV bổ sung nơi sinh gấp nếu không TT sẽ không làm QĐ cấp chứng chỉ</t>
  </si>
  <si>
    <t>Tổng số HV đậu/Dự thi: 18/37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</si>
</sst>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9" fillId="28" borderId="2" applyNumberFormat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2" fontId="14" fillId="33" borderId="4" xfId="71" applyNumberFormat="1" applyFont="1" applyFill="1" applyBorder="1" applyAlignment="1">
      <alignment horizontal="center" wrapText="1"/>
      <protection/>
    </xf>
    <xf numFmtId="0" fontId="14" fillId="33" borderId="12" xfId="71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5" fillId="33" borderId="11" xfId="71" applyFont="1" applyFill="1" applyBorder="1" applyAlignment="1">
      <alignment horizontal="center" wrapText="1"/>
      <protection/>
    </xf>
    <xf numFmtId="195" fontId="18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14" fillId="35" borderId="4" xfId="0" applyFont="1" applyFill="1" applyBorder="1" applyAlignment="1">
      <alignment horizontal="left"/>
    </xf>
    <xf numFmtId="14" fontId="18" fillId="35" borderId="11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8" fillId="35" borderId="11" xfId="0" applyFont="1" applyFill="1" applyBorder="1" applyAlignment="1">
      <alignment horizontal="left"/>
    </xf>
    <xf numFmtId="2" fontId="14" fillId="35" borderId="4" xfId="71" applyNumberFormat="1" applyFont="1" applyFill="1" applyBorder="1" applyAlignment="1">
      <alignment horizontal="center" wrapText="1"/>
      <protection/>
    </xf>
    <xf numFmtId="194" fontId="15" fillId="35" borderId="11" xfId="71" applyNumberFormat="1" applyFont="1" applyFill="1" applyBorder="1" applyAlignment="1">
      <alignment horizontal="center" wrapText="1"/>
      <protection/>
    </xf>
    <xf numFmtId="0" fontId="13" fillId="35" borderId="0" xfId="0" applyFont="1" applyFill="1" applyAlignment="1">
      <alignment/>
    </xf>
    <xf numFmtId="0" fontId="34" fillId="35" borderId="14" xfId="71" applyFont="1" applyFill="1" applyBorder="1" applyAlignment="1">
      <alignment horizontal="center" vertical="center" wrapText="1"/>
      <protection/>
    </xf>
    <xf numFmtId="0" fontId="34" fillId="35" borderId="0" xfId="71" applyFont="1" applyFill="1" applyBorder="1" applyAlignment="1">
      <alignment horizontal="center" vertical="center" wrapText="1"/>
      <protection/>
    </xf>
    <xf numFmtId="0" fontId="34" fillId="35" borderId="0" xfId="71" applyFont="1" applyFill="1" applyBorder="1" applyAlignment="1">
      <alignment vertical="center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5" zoomScaleNormal="115" zoomScalePageLayoutView="0" workbookViewId="0" topLeftCell="A1">
      <selection activeCell="D31" sqref="D31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9.5" customHeight="1">
      <c r="A1" s="54" t="s">
        <v>15</v>
      </c>
      <c r="B1" s="54"/>
      <c r="C1" s="54"/>
      <c r="D1" s="55" t="s">
        <v>23</v>
      </c>
      <c r="E1" s="55"/>
      <c r="F1" s="55"/>
      <c r="G1" s="55"/>
      <c r="H1" s="55"/>
      <c r="I1" s="55"/>
    </row>
    <row r="2" spans="1:9" ht="19.5" customHeight="1">
      <c r="A2" s="43" t="s">
        <v>16</v>
      </c>
      <c r="B2" s="43"/>
      <c r="C2" s="43"/>
      <c r="D2" s="55" t="s">
        <v>44</v>
      </c>
      <c r="E2" s="55"/>
      <c r="F2" s="55"/>
      <c r="G2" s="55"/>
      <c r="H2" s="55"/>
      <c r="I2" s="55"/>
    </row>
    <row r="3" spans="1:9" ht="19.5" customHeight="1">
      <c r="A3" s="4"/>
      <c r="B3" s="4"/>
      <c r="D3" s="55" t="s">
        <v>45</v>
      </c>
      <c r="E3" s="55"/>
      <c r="F3" s="55"/>
      <c r="G3" s="55"/>
      <c r="H3" s="55"/>
      <c r="I3" s="55"/>
    </row>
    <row r="4" spans="2:9" ht="19.5" customHeight="1">
      <c r="B4" s="4"/>
      <c r="D4" s="56" t="s">
        <v>83</v>
      </c>
      <c r="E4" s="56"/>
      <c r="F4" s="56"/>
      <c r="G4" s="56"/>
      <c r="H4" s="56"/>
      <c r="I4" s="56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18" customHeight="1">
      <c r="A7" s="50" t="s">
        <v>3</v>
      </c>
      <c r="B7" s="51" t="s">
        <v>0</v>
      </c>
      <c r="C7" s="52" t="s">
        <v>1</v>
      </c>
      <c r="D7" s="46" t="s">
        <v>19</v>
      </c>
      <c r="E7" s="46" t="s">
        <v>4</v>
      </c>
      <c r="F7" s="46" t="s">
        <v>5</v>
      </c>
      <c r="G7" s="46" t="s">
        <v>2</v>
      </c>
      <c r="H7" s="46" t="s">
        <v>18</v>
      </c>
      <c r="I7" s="46" t="s">
        <v>6</v>
      </c>
    </row>
    <row r="8" spans="1:9" s="3" customFormat="1" ht="18" customHeight="1">
      <c r="A8" s="50"/>
      <c r="B8" s="51"/>
      <c r="C8" s="52"/>
      <c r="D8" s="53"/>
      <c r="E8" s="46"/>
      <c r="F8" s="46"/>
      <c r="G8" s="46"/>
      <c r="H8" s="46"/>
      <c r="I8" s="46"/>
    </row>
    <row r="9" spans="1:9" s="3" customFormat="1" ht="25.5" customHeight="1">
      <c r="A9" s="24">
        <v>1</v>
      </c>
      <c r="B9" s="20" t="s">
        <v>46</v>
      </c>
      <c r="C9" s="34" t="s">
        <v>30</v>
      </c>
      <c r="D9" s="21">
        <v>34286</v>
      </c>
      <c r="E9" s="22" t="s">
        <v>28</v>
      </c>
      <c r="F9" s="29" t="s">
        <v>47</v>
      </c>
      <c r="G9" s="27">
        <v>8.05</v>
      </c>
      <c r="H9" s="25" t="s">
        <v>10</v>
      </c>
      <c r="I9" s="23"/>
    </row>
    <row r="10" spans="1:9" s="3" customFormat="1" ht="25.5" customHeight="1">
      <c r="A10" s="24">
        <v>2</v>
      </c>
      <c r="B10" s="33" t="s">
        <v>48</v>
      </c>
      <c r="C10" s="35" t="s">
        <v>30</v>
      </c>
      <c r="D10" s="30">
        <v>34630</v>
      </c>
      <c r="E10" s="31" t="s">
        <v>33</v>
      </c>
      <c r="F10" s="29" t="s">
        <v>47</v>
      </c>
      <c r="G10" s="27">
        <v>8.38888888888889</v>
      </c>
      <c r="H10" s="25" t="s">
        <v>10</v>
      </c>
      <c r="I10" s="23"/>
    </row>
    <row r="11" spans="1:9" s="3" customFormat="1" ht="25.5" customHeight="1">
      <c r="A11" s="24">
        <v>3</v>
      </c>
      <c r="B11" s="20" t="s">
        <v>49</v>
      </c>
      <c r="C11" s="34" t="s">
        <v>50</v>
      </c>
      <c r="D11" s="21">
        <v>34517</v>
      </c>
      <c r="E11" s="22" t="s">
        <v>32</v>
      </c>
      <c r="F11" s="29" t="s">
        <v>47</v>
      </c>
      <c r="G11" s="27">
        <v>8.472222222222221</v>
      </c>
      <c r="H11" s="25" t="s">
        <v>10</v>
      </c>
      <c r="I11" s="23"/>
    </row>
    <row r="12" spans="1:9" s="3" customFormat="1" ht="25.5" customHeight="1">
      <c r="A12" s="24">
        <v>4</v>
      </c>
      <c r="B12" s="20" t="s">
        <v>51</v>
      </c>
      <c r="C12" s="34" t="s">
        <v>52</v>
      </c>
      <c r="D12" s="21">
        <v>34386</v>
      </c>
      <c r="E12" s="22" t="s">
        <v>31</v>
      </c>
      <c r="F12" s="29" t="s">
        <v>47</v>
      </c>
      <c r="G12" s="27">
        <v>7.78888888888889</v>
      </c>
      <c r="H12" s="25" t="s">
        <v>9</v>
      </c>
      <c r="I12" s="23"/>
    </row>
    <row r="13" spans="1:9" s="3" customFormat="1" ht="25.5" customHeight="1">
      <c r="A13" s="24">
        <v>5</v>
      </c>
      <c r="B13" s="39" t="s">
        <v>35</v>
      </c>
      <c r="C13" s="35" t="s">
        <v>53</v>
      </c>
      <c r="D13" s="30">
        <v>33562</v>
      </c>
      <c r="E13" s="31" t="s">
        <v>28</v>
      </c>
      <c r="F13" s="29" t="s">
        <v>47</v>
      </c>
      <c r="G13" s="27">
        <v>9.100000000000001</v>
      </c>
      <c r="H13" s="25" t="s">
        <v>10</v>
      </c>
      <c r="I13" s="23"/>
    </row>
    <row r="14" spans="1:9" s="3" customFormat="1" ht="25.5" customHeight="1">
      <c r="A14" s="24">
        <v>6</v>
      </c>
      <c r="B14" s="20" t="s">
        <v>54</v>
      </c>
      <c r="C14" s="34" t="s">
        <v>55</v>
      </c>
      <c r="D14" s="21">
        <v>34195</v>
      </c>
      <c r="E14" s="22" t="s">
        <v>36</v>
      </c>
      <c r="F14" s="29" t="s">
        <v>47</v>
      </c>
      <c r="G14" s="27">
        <v>8.472222222222221</v>
      </c>
      <c r="H14" s="25" t="s">
        <v>10</v>
      </c>
      <c r="I14" s="23"/>
    </row>
    <row r="15" spans="1:9" s="3" customFormat="1" ht="25.5" customHeight="1">
      <c r="A15" s="24">
        <v>7</v>
      </c>
      <c r="B15" s="20" t="s">
        <v>56</v>
      </c>
      <c r="C15" s="34" t="s">
        <v>57</v>
      </c>
      <c r="D15" s="21">
        <v>34191</v>
      </c>
      <c r="E15" s="22" t="s">
        <v>58</v>
      </c>
      <c r="F15" s="29" t="s">
        <v>47</v>
      </c>
      <c r="G15" s="27">
        <v>8.661111111111111</v>
      </c>
      <c r="H15" s="25" t="s">
        <v>10</v>
      </c>
      <c r="I15" s="23"/>
    </row>
    <row r="16" spans="1:9" s="3" customFormat="1" ht="25.5" customHeight="1">
      <c r="A16" s="24">
        <v>8</v>
      </c>
      <c r="B16" s="20" t="s">
        <v>59</v>
      </c>
      <c r="C16" s="34" t="s">
        <v>41</v>
      </c>
      <c r="D16" s="21">
        <v>34055</v>
      </c>
      <c r="E16" s="22" t="s">
        <v>34</v>
      </c>
      <c r="F16" s="29" t="s">
        <v>47</v>
      </c>
      <c r="G16" s="27">
        <v>7.728888888888889</v>
      </c>
      <c r="H16" s="25" t="s">
        <v>9</v>
      </c>
      <c r="I16" s="23"/>
    </row>
    <row r="17" spans="1:9" s="3" customFormat="1" ht="25.5" customHeight="1">
      <c r="A17" s="24">
        <v>9</v>
      </c>
      <c r="B17" s="20" t="s">
        <v>60</v>
      </c>
      <c r="C17" s="34" t="s">
        <v>39</v>
      </c>
      <c r="D17" s="21">
        <v>34177</v>
      </c>
      <c r="E17" s="22" t="s">
        <v>28</v>
      </c>
      <c r="F17" s="29" t="s">
        <v>47</v>
      </c>
      <c r="G17" s="27">
        <v>7.961111111111112</v>
      </c>
      <c r="H17" s="25" t="s">
        <v>9</v>
      </c>
      <c r="I17" s="23"/>
    </row>
    <row r="18" spans="1:9" s="3" customFormat="1" ht="25.5" customHeight="1">
      <c r="A18" s="24">
        <v>10</v>
      </c>
      <c r="B18" s="20" t="s">
        <v>42</v>
      </c>
      <c r="C18" s="34" t="s">
        <v>61</v>
      </c>
      <c r="D18" s="21">
        <v>34571</v>
      </c>
      <c r="E18" s="22" t="s">
        <v>32</v>
      </c>
      <c r="F18" s="29" t="s">
        <v>47</v>
      </c>
      <c r="G18" s="27">
        <v>8.866666666666667</v>
      </c>
      <c r="H18" s="25" t="s">
        <v>10</v>
      </c>
      <c r="I18" s="23"/>
    </row>
    <row r="19" spans="1:9" s="3" customFormat="1" ht="25.5" customHeight="1">
      <c r="A19" s="24">
        <v>11</v>
      </c>
      <c r="B19" s="20" t="s">
        <v>62</v>
      </c>
      <c r="C19" s="34" t="s">
        <v>63</v>
      </c>
      <c r="D19" s="21">
        <v>33947</v>
      </c>
      <c r="E19" s="22" t="s">
        <v>32</v>
      </c>
      <c r="F19" s="29" t="s">
        <v>47</v>
      </c>
      <c r="G19" s="27">
        <v>6.9</v>
      </c>
      <c r="H19" s="25" t="s">
        <v>74</v>
      </c>
      <c r="I19" s="23"/>
    </row>
    <row r="20" spans="1:9" s="3" customFormat="1" ht="25.5" customHeight="1">
      <c r="A20" s="24">
        <v>12</v>
      </c>
      <c r="B20" s="20" t="s">
        <v>64</v>
      </c>
      <c r="C20" s="34" t="s">
        <v>65</v>
      </c>
      <c r="D20" s="21">
        <v>34197</v>
      </c>
      <c r="E20" s="22" t="s">
        <v>28</v>
      </c>
      <c r="F20" s="29" t="s">
        <v>47</v>
      </c>
      <c r="G20" s="27">
        <v>7.388888888888889</v>
      </c>
      <c r="H20" s="25" t="s">
        <v>9</v>
      </c>
      <c r="I20" s="23"/>
    </row>
    <row r="21" spans="1:9" s="3" customFormat="1" ht="25.5" customHeight="1">
      <c r="A21" s="24">
        <v>13</v>
      </c>
      <c r="B21" s="20" t="s">
        <v>66</v>
      </c>
      <c r="C21" s="34" t="s">
        <v>67</v>
      </c>
      <c r="D21" s="21">
        <v>34565</v>
      </c>
      <c r="E21" s="22" t="s">
        <v>32</v>
      </c>
      <c r="F21" s="29" t="s">
        <v>47</v>
      </c>
      <c r="G21" s="27">
        <v>8.783333333333335</v>
      </c>
      <c r="H21" s="25" t="s">
        <v>10</v>
      </c>
      <c r="I21" s="23"/>
    </row>
    <row r="22" spans="1:9" s="3" customFormat="1" ht="25.5" customHeight="1">
      <c r="A22" s="24">
        <v>14</v>
      </c>
      <c r="B22" s="20" t="s">
        <v>68</v>
      </c>
      <c r="C22" s="34" t="s">
        <v>69</v>
      </c>
      <c r="D22" s="21">
        <v>34236</v>
      </c>
      <c r="E22" s="22" t="s">
        <v>70</v>
      </c>
      <c r="F22" s="29" t="s">
        <v>47</v>
      </c>
      <c r="G22" s="27">
        <v>8.172222222222222</v>
      </c>
      <c r="H22" s="25" t="s">
        <v>10</v>
      </c>
      <c r="I22" s="23"/>
    </row>
    <row r="23" spans="1:16" s="66" customFormat="1" ht="25.5" customHeight="1">
      <c r="A23" s="58">
        <v>15</v>
      </c>
      <c r="B23" s="59" t="s">
        <v>71</v>
      </c>
      <c r="C23" s="60" t="s">
        <v>72</v>
      </c>
      <c r="D23" s="61">
        <v>34515</v>
      </c>
      <c r="E23" s="62"/>
      <c r="F23" s="63" t="s">
        <v>47</v>
      </c>
      <c r="G23" s="64">
        <v>7.666666666666666</v>
      </c>
      <c r="H23" s="65" t="s">
        <v>9</v>
      </c>
      <c r="I23" s="67" t="s">
        <v>84</v>
      </c>
      <c r="J23" s="68"/>
      <c r="K23" s="68"/>
      <c r="L23" s="68"/>
      <c r="M23" s="68"/>
      <c r="N23" s="68"/>
      <c r="O23" s="69"/>
      <c r="P23" s="69"/>
    </row>
    <row r="24" spans="1:9" s="3" customFormat="1" ht="25.5" customHeight="1">
      <c r="A24" s="24">
        <v>16</v>
      </c>
      <c r="B24" s="33" t="s">
        <v>73</v>
      </c>
      <c r="C24" s="35" t="s">
        <v>40</v>
      </c>
      <c r="D24" s="30">
        <v>34486</v>
      </c>
      <c r="E24" s="31" t="s">
        <v>32</v>
      </c>
      <c r="F24" s="29" t="s">
        <v>47</v>
      </c>
      <c r="G24" s="27">
        <v>7.816666666666666</v>
      </c>
      <c r="H24" s="25" t="s">
        <v>9</v>
      </c>
      <c r="I24" s="23"/>
    </row>
    <row r="25" spans="1:9" s="3" customFormat="1" ht="25.5" customHeight="1">
      <c r="A25" s="24">
        <v>17</v>
      </c>
      <c r="B25" s="33" t="s">
        <v>78</v>
      </c>
      <c r="C25" s="26" t="s">
        <v>79</v>
      </c>
      <c r="D25" s="30">
        <v>32525</v>
      </c>
      <c r="E25" s="31" t="s">
        <v>32</v>
      </c>
      <c r="F25" s="32" t="s">
        <v>43</v>
      </c>
      <c r="G25" s="27">
        <v>7.988888888888889</v>
      </c>
      <c r="H25" s="25" t="s">
        <v>9</v>
      </c>
      <c r="I25" s="23"/>
    </row>
    <row r="26" spans="1:9" s="3" customFormat="1" ht="25.5" customHeight="1">
      <c r="A26" s="24">
        <v>18</v>
      </c>
      <c r="B26" s="33" t="s">
        <v>80</v>
      </c>
      <c r="C26" s="26" t="s">
        <v>37</v>
      </c>
      <c r="D26" s="42">
        <v>34140</v>
      </c>
      <c r="E26" s="31" t="s">
        <v>32</v>
      </c>
      <c r="F26" s="32" t="s">
        <v>43</v>
      </c>
      <c r="G26" s="27">
        <v>7.336111111111112</v>
      </c>
      <c r="H26" s="25" t="s">
        <v>9</v>
      </c>
      <c r="I26" s="23"/>
    </row>
    <row r="27" spans="1:9" s="14" customFormat="1" ht="22.5" customHeight="1">
      <c r="A27" s="57" t="s">
        <v>85</v>
      </c>
      <c r="B27" s="57"/>
      <c r="C27" s="57"/>
      <c r="E27" s="15" t="s">
        <v>11</v>
      </c>
      <c r="F27" s="17">
        <f>COUNTIF($H$9:$H$26,"Giỏi")/COUNTA($H$9:$H$26)</f>
        <v>0.5</v>
      </c>
      <c r="G27" s="13" t="s">
        <v>10</v>
      </c>
      <c r="H27" s="13" t="str">
        <f>CONCATENATE(COUNTIF($H$9:$H$26,"Giỏi")," HV")</f>
        <v>9 HV</v>
      </c>
      <c r="I27" s="16"/>
    </row>
    <row r="28" spans="1:9" s="12" customFormat="1" ht="19.5" customHeight="1">
      <c r="A28" s="13"/>
      <c r="B28" s="13"/>
      <c r="C28" s="13"/>
      <c r="E28" s="15" t="s">
        <v>11</v>
      </c>
      <c r="F28" s="17">
        <f>COUNTIF($H$9:$H$26,"Khá")/COUNTA($H$9:$H$26)</f>
        <v>0.4444444444444444</v>
      </c>
      <c r="G28" s="13" t="s">
        <v>9</v>
      </c>
      <c r="H28" s="13" t="str">
        <f>CONCATENATE(COUNTIF($H$9:$H$26,"Khá")," HV")</f>
        <v>8 HV</v>
      </c>
      <c r="I28" s="16"/>
    </row>
    <row r="29" spans="1:9" s="12" customFormat="1" ht="19.5" customHeight="1">
      <c r="A29" s="13"/>
      <c r="B29" s="13"/>
      <c r="C29" s="13"/>
      <c r="E29" s="15" t="s">
        <v>11</v>
      </c>
      <c r="F29" s="17">
        <f>COUNTIF($H$9:$H$26,"Trung Bình")/COUNTA($H$9:$H$26)</f>
        <v>0.05555555555555555</v>
      </c>
      <c r="G29" s="13" t="s">
        <v>12</v>
      </c>
      <c r="H29" s="13" t="str">
        <f>CONCATENATE(COUNTIF($H$9:$H$26,"Trung Bình")," HV")</f>
        <v>1 HV</v>
      </c>
      <c r="I29" s="16"/>
    </row>
    <row r="30" spans="1:18" s="6" customFormat="1" ht="31.5" customHeight="1">
      <c r="A30" s="48" t="s">
        <v>22</v>
      </c>
      <c r="B30" s="48"/>
      <c r="C30" s="48" t="s">
        <v>20</v>
      </c>
      <c r="D30" s="48"/>
      <c r="E30" s="48"/>
      <c r="F30" s="48" t="s">
        <v>7</v>
      </c>
      <c r="G30" s="48"/>
      <c r="H30" s="49" t="s">
        <v>13</v>
      </c>
      <c r="I30" s="49"/>
      <c r="J30" s="5"/>
      <c r="R30" s="7"/>
    </row>
    <row r="31" spans="1:18" s="8" customFormat="1" ht="17.25" customHeight="1">
      <c r="A31" s="43" t="s">
        <v>21</v>
      </c>
      <c r="B31" s="44"/>
      <c r="I31" s="9"/>
      <c r="R31" s="10"/>
    </row>
    <row r="32" spans="9:18" s="8" customFormat="1" ht="16.5" customHeight="1">
      <c r="I32" s="9"/>
      <c r="R32" s="10"/>
    </row>
    <row r="33" spans="9:18" s="8" customFormat="1" ht="16.5" customHeight="1">
      <c r="I33" s="9"/>
      <c r="R33" s="10"/>
    </row>
    <row r="34" spans="9:18" s="8" customFormat="1" ht="16.5" customHeight="1">
      <c r="I34" s="9"/>
      <c r="R34" s="10"/>
    </row>
    <row r="35" spans="1:18" s="8" customFormat="1" ht="18.75">
      <c r="A35" s="45" t="s">
        <v>14</v>
      </c>
      <c r="B35" s="45"/>
      <c r="C35" s="45" t="s">
        <v>24</v>
      </c>
      <c r="D35" s="45"/>
      <c r="E35" s="45"/>
      <c r="F35" s="45" t="s">
        <v>8</v>
      </c>
      <c r="G35" s="45"/>
      <c r="H35" s="45" t="s">
        <v>17</v>
      </c>
      <c r="I35" s="45"/>
      <c r="J35" s="11"/>
      <c r="K35" s="11"/>
      <c r="R35" s="10"/>
    </row>
    <row r="36" spans="1:18" s="8" customFormat="1" ht="18.75">
      <c r="A36" s="28"/>
      <c r="B36" s="28"/>
      <c r="F36" s="28"/>
      <c r="G36" s="28"/>
      <c r="H36" s="28"/>
      <c r="I36" s="28"/>
      <c r="J36" s="11"/>
      <c r="K36" s="11"/>
      <c r="R36" s="10"/>
    </row>
    <row r="37" spans="1:9" ht="23.25" customHeight="1">
      <c r="A37" s="54" t="s">
        <v>15</v>
      </c>
      <c r="B37" s="54"/>
      <c r="C37" s="54"/>
      <c r="D37" s="55" t="s">
        <v>26</v>
      </c>
      <c r="E37" s="55"/>
      <c r="F37" s="55"/>
      <c r="G37" s="55"/>
      <c r="H37" s="55"/>
      <c r="I37" s="55"/>
    </row>
    <row r="38" spans="1:9" ht="23.25" customHeight="1">
      <c r="A38" s="43" t="s">
        <v>16</v>
      </c>
      <c r="B38" s="43"/>
      <c r="C38" s="43"/>
      <c r="D38" s="55" t="s">
        <v>75</v>
      </c>
      <c r="E38" s="55"/>
      <c r="F38" s="55"/>
      <c r="G38" s="55"/>
      <c r="H38" s="55"/>
      <c r="I38" s="55"/>
    </row>
    <row r="39" spans="1:9" ht="23.25" customHeight="1">
      <c r="A39" s="4"/>
      <c r="B39" s="4"/>
      <c r="D39" s="55" t="s">
        <v>45</v>
      </c>
      <c r="E39" s="55"/>
      <c r="F39" s="55"/>
      <c r="G39" s="55"/>
      <c r="H39" s="55"/>
      <c r="I39" s="55"/>
    </row>
    <row r="40" spans="2:9" ht="23.25" customHeight="1">
      <c r="B40" s="4"/>
      <c r="D40" s="56" t="s">
        <v>82</v>
      </c>
      <c r="E40" s="56"/>
      <c r="F40" s="56"/>
      <c r="G40" s="56"/>
      <c r="H40" s="56"/>
      <c r="I40" s="56"/>
    </row>
    <row r="41" spans="1:8" ht="29.25" customHeight="1">
      <c r="A41" s="19" t="s">
        <v>25</v>
      </c>
      <c r="B41" s="4"/>
      <c r="C41" s="18"/>
      <c r="D41" s="18"/>
      <c r="E41" s="18"/>
      <c r="F41" s="18"/>
      <c r="G41" s="18"/>
      <c r="H41" s="18"/>
    </row>
    <row r="42" ht="7.5" customHeight="1"/>
    <row r="43" spans="1:9" s="3" customFormat="1" ht="24.75" customHeight="1">
      <c r="A43" s="50" t="s">
        <v>3</v>
      </c>
      <c r="B43" s="51" t="s">
        <v>0</v>
      </c>
      <c r="C43" s="52" t="s">
        <v>1</v>
      </c>
      <c r="D43" s="46" t="s">
        <v>19</v>
      </c>
      <c r="E43" s="46" t="s">
        <v>4</v>
      </c>
      <c r="F43" s="46" t="s">
        <v>5</v>
      </c>
      <c r="G43" s="46" t="s">
        <v>2</v>
      </c>
      <c r="H43" s="46" t="s">
        <v>27</v>
      </c>
      <c r="I43" s="46" t="s">
        <v>6</v>
      </c>
    </row>
    <row r="44" spans="1:9" s="3" customFormat="1" ht="24.75" customHeight="1">
      <c r="A44" s="50"/>
      <c r="B44" s="51"/>
      <c r="C44" s="52"/>
      <c r="D44" s="53"/>
      <c r="E44" s="46"/>
      <c r="F44" s="46"/>
      <c r="G44" s="46"/>
      <c r="H44" s="46"/>
      <c r="I44" s="46"/>
    </row>
    <row r="45" spans="1:9" s="38" customFormat="1" ht="36" customHeight="1">
      <c r="A45" s="40">
        <v>1</v>
      </c>
      <c r="B45" s="33" t="s">
        <v>38</v>
      </c>
      <c r="C45" s="26" t="s">
        <v>76</v>
      </c>
      <c r="D45" s="30">
        <v>34020</v>
      </c>
      <c r="E45" s="31" t="s">
        <v>77</v>
      </c>
      <c r="F45" s="29" t="s">
        <v>29</v>
      </c>
      <c r="G45" s="36">
        <v>7.502222222222223</v>
      </c>
      <c r="H45" s="41" t="s">
        <v>9</v>
      </c>
      <c r="I45" s="37"/>
    </row>
    <row r="46" spans="1:9" s="14" customFormat="1" ht="29.25" customHeight="1">
      <c r="A46" s="47" t="s">
        <v>81</v>
      </c>
      <c r="B46" s="47"/>
      <c r="C46" s="47"/>
      <c r="E46" s="15" t="s">
        <v>11</v>
      </c>
      <c r="F46" s="17">
        <f>COUNTIF($H$45:$H$45,"Giỏi")/COUNTA($H$45:$H$45)</f>
        <v>0</v>
      </c>
      <c r="G46" s="13" t="s">
        <v>10</v>
      </c>
      <c r="H46" s="13" t="str">
        <f>CONCATENATE(COUNTIF($H$44:$H$45,"Giỏi")," HV")</f>
        <v>0 HV</v>
      </c>
      <c r="I46" s="16"/>
    </row>
    <row r="47" spans="1:9" s="12" customFormat="1" ht="23.25" customHeight="1">
      <c r="A47" s="13"/>
      <c r="B47" s="13"/>
      <c r="C47" s="13"/>
      <c r="E47" s="15" t="s">
        <v>11</v>
      </c>
      <c r="F47" s="17">
        <f>COUNTIF($H$45:$H$45,"Khá")/COUNTA($H$45:$H$45)</f>
        <v>1</v>
      </c>
      <c r="G47" s="13" t="s">
        <v>9</v>
      </c>
      <c r="H47" s="13" t="str">
        <f>CONCATENATE(COUNTIF($H$44:$H$45,"Khá")," HV")</f>
        <v>1 HV</v>
      </c>
      <c r="I47" s="16"/>
    </row>
    <row r="48" spans="1:9" s="12" customFormat="1" ht="23.25" customHeight="1">
      <c r="A48" s="13"/>
      <c r="B48" s="13"/>
      <c r="C48" s="13"/>
      <c r="E48" s="15" t="s">
        <v>11</v>
      </c>
      <c r="F48" s="17">
        <f>COUNTIF($H$45:$H$45,"Trung Bình")/COUNTA($H$45:$H$45)</f>
        <v>0</v>
      </c>
      <c r="G48" s="13" t="s">
        <v>12</v>
      </c>
      <c r="H48" s="13" t="str">
        <f>CONCATENATE(COUNTIF($H$44:$H$45,"Trung Bình")," HV")</f>
        <v>0 HV</v>
      </c>
      <c r="I48" s="16"/>
    </row>
    <row r="49" spans="1:18" s="6" customFormat="1" ht="26.25" customHeight="1">
      <c r="A49" s="48" t="s">
        <v>22</v>
      </c>
      <c r="B49" s="48"/>
      <c r="C49" s="48" t="s">
        <v>20</v>
      </c>
      <c r="D49" s="48"/>
      <c r="E49" s="48"/>
      <c r="F49" s="48" t="s">
        <v>7</v>
      </c>
      <c r="G49" s="48"/>
      <c r="H49" s="49" t="s">
        <v>13</v>
      </c>
      <c r="I49" s="49"/>
      <c r="J49" s="5"/>
      <c r="R49" s="7"/>
    </row>
    <row r="50" spans="1:18" s="8" customFormat="1" ht="20.25" customHeight="1">
      <c r="A50" s="43" t="s">
        <v>21</v>
      </c>
      <c r="B50" s="44"/>
      <c r="I50" s="9"/>
      <c r="R50" s="10"/>
    </row>
    <row r="51" spans="9:18" s="8" customFormat="1" ht="18.75" customHeight="1">
      <c r="I51" s="9"/>
      <c r="R51" s="10"/>
    </row>
    <row r="52" spans="9:18" s="8" customFormat="1" ht="18.75" customHeight="1">
      <c r="I52" s="9"/>
      <c r="R52" s="10"/>
    </row>
    <row r="53" spans="9:18" s="8" customFormat="1" ht="18.75" customHeight="1">
      <c r="I53" s="9"/>
      <c r="R53" s="10"/>
    </row>
    <row r="54" spans="1:18" s="8" customFormat="1" ht="18.75">
      <c r="A54" s="45" t="s">
        <v>14</v>
      </c>
      <c r="B54" s="45"/>
      <c r="C54" s="45" t="s">
        <v>24</v>
      </c>
      <c r="D54" s="45"/>
      <c r="E54" s="45"/>
      <c r="F54" s="45" t="s">
        <v>8</v>
      </c>
      <c r="G54" s="45"/>
      <c r="H54" s="45" t="s">
        <v>17</v>
      </c>
      <c r="I54" s="45"/>
      <c r="J54" s="11"/>
      <c r="K54" s="11"/>
      <c r="R54" s="10"/>
    </row>
  </sheetData>
  <sheetProtection/>
  <mergeCells count="51">
    <mergeCell ref="D2:I2"/>
    <mergeCell ref="A27:C27"/>
    <mergeCell ref="D3:I3"/>
    <mergeCell ref="B7:B8"/>
    <mergeCell ref="C7:C8"/>
    <mergeCell ref="D7:D8"/>
    <mergeCell ref="I23:N23"/>
    <mergeCell ref="A1:C1"/>
    <mergeCell ref="A2:C2"/>
    <mergeCell ref="A35:B35"/>
    <mergeCell ref="E7:E8"/>
    <mergeCell ref="I7:I8"/>
    <mergeCell ref="A30:B30"/>
    <mergeCell ref="H30:I30"/>
    <mergeCell ref="G7:G8"/>
    <mergeCell ref="D1:I1"/>
    <mergeCell ref="F7:F8"/>
    <mergeCell ref="F30:G30"/>
    <mergeCell ref="H7:H8"/>
    <mergeCell ref="D4:I4"/>
    <mergeCell ref="A31:B31"/>
    <mergeCell ref="F35:G35"/>
    <mergeCell ref="H35:I35"/>
    <mergeCell ref="A7:A8"/>
    <mergeCell ref="C30:E30"/>
    <mergeCell ref="C35:E35"/>
    <mergeCell ref="A37:C37"/>
    <mergeCell ref="D37:I37"/>
    <mergeCell ref="A38:C38"/>
    <mergeCell ref="D38:I38"/>
    <mergeCell ref="D39:I39"/>
    <mergeCell ref="D40:I40"/>
    <mergeCell ref="C49:E49"/>
    <mergeCell ref="F49:G49"/>
    <mergeCell ref="H49:I49"/>
    <mergeCell ref="A43:A44"/>
    <mergeCell ref="B43:B44"/>
    <mergeCell ref="C43:C44"/>
    <mergeCell ref="D43:D44"/>
    <mergeCell ref="E43:E44"/>
    <mergeCell ref="F43:F44"/>
    <mergeCell ref="A50:B50"/>
    <mergeCell ref="A54:B54"/>
    <mergeCell ref="F54:G54"/>
    <mergeCell ref="H54:I54"/>
    <mergeCell ref="C54:E54"/>
    <mergeCell ref="G43:G44"/>
    <mergeCell ref="H43:H44"/>
    <mergeCell ref="I43:I44"/>
    <mergeCell ref="A46:C46"/>
    <mergeCell ref="A49:B49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2015-04-04T01:34:59Z</cp:lastPrinted>
  <dcterms:created xsi:type="dcterms:W3CDTF">2004-10-19T15:07:24Z</dcterms:created>
  <dcterms:modified xsi:type="dcterms:W3CDTF">2015-04-04T01:35:03Z</dcterms:modified>
  <cp:category/>
  <cp:version/>
  <cp:contentType/>
  <cp:contentStatus/>
</cp:coreProperties>
</file>