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67A, K68A, K68B" sheetId="1" r:id="rId1"/>
  </sheets>
  <definedNames>
    <definedName name="_xlnm.Print_Titles" localSheetId="0">'K67A, K68A, K68B'!$8:$9</definedName>
  </definedNames>
  <calcPr fullCalcOnLoad="1"/>
</workbook>
</file>

<file path=xl/sharedStrings.xml><?xml version="1.0" encoding="utf-8"?>
<sst xmlns="http://schemas.openxmlformats.org/spreadsheetml/2006/main" count="219" uniqueCount="108">
  <si>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</si>
  <si>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</si>
  <si>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</si>
  <si>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</si>
  <si>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</si>
  <si>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</si>
  <si>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</si>
  <si>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</si>
  <si>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</si>
  <si>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</si>
  <si>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</si>
  <si>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</si>
  <si>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</si>
  <si>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</si>
  <si>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</si>
  <si>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</si>
  <si>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</si>
  <si>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</si>
  <si>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</si>
  <si>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</si>
  <si>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</si>
  <si>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</si>
  <si>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</si>
  <si>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</si>
  <si>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Danh sách này kèm theo Quyết định số:              /QĐ-ĐHDT ngày         tháng         năm 2014</t>
  </si>
  <si>
    <t>KHÓA K67A, K68A, K68B (Phân ngành Quản trị văn phòng)</t>
  </si>
  <si>
    <t>Ngày thi: 20, 21/6/2014 - Tại Hội đồng thi: 209 Phan Thanh</t>
  </si>
  <si>
    <t>BỔ SUNG VỚI KHÓA K67A, K68A, K68B (Phân ngành QTVP)</t>
  </si>
  <si>
    <t>Đỗ Văn Quý</t>
  </si>
  <si>
    <t>Nguyễn Thị Thùy</t>
  </si>
  <si>
    <t>Diễm</t>
  </si>
  <si>
    <t>Quảng Nam</t>
  </si>
  <si>
    <t>K67A</t>
  </si>
  <si>
    <t>Nguyễn Thị</t>
  </si>
  <si>
    <t>Hà</t>
  </si>
  <si>
    <t>Nguyễn Thị Bích</t>
  </si>
  <si>
    <t>Hồng</t>
  </si>
  <si>
    <t>Lê Thị Minh</t>
  </si>
  <si>
    <t>Mẫn</t>
  </si>
  <si>
    <t>Quảng Trị</t>
  </si>
  <si>
    <t>Nguyễn Thị Hồng</t>
  </si>
  <si>
    <t>Nga</t>
  </si>
  <si>
    <t>Nguyễn Đàm Yến</t>
  </si>
  <si>
    <t>Nhi</t>
  </si>
  <si>
    <t>Đăk - Lăk</t>
  </si>
  <si>
    <t>Nguyễn Thị Hoài</t>
  </si>
  <si>
    <t>Phương</t>
  </si>
  <si>
    <t>Quảng Bình</t>
  </si>
  <si>
    <t>Hoàng Thị Nguyên</t>
  </si>
  <si>
    <t>Thảo</t>
  </si>
  <si>
    <t>Đà Nẵng</t>
  </si>
  <si>
    <t>Lê Thị Quỳnh</t>
  </si>
  <si>
    <t>Trang</t>
  </si>
  <si>
    <t>Trần Thị</t>
  </si>
  <si>
    <t>Nghệ An</t>
  </si>
  <si>
    <t>Nguyễn Hoàng</t>
  </si>
  <si>
    <t>Nhật</t>
  </si>
  <si>
    <t xml:space="preserve">Lê Nguyễn Vân </t>
  </si>
  <si>
    <t>Thanh</t>
  </si>
  <si>
    <t>Lê Đình</t>
  </si>
  <si>
    <t>Thọ</t>
  </si>
  <si>
    <t>Bình ĐỊnh</t>
  </si>
  <si>
    <t>Nguyễn Thị Tuyết</t>
  </si>
  <si>
    <t>Trinh</t>
  </si>
  <si>
    <t>Khuê</t>
  </si>
  <si>
    <t>Nguyễn Thị Thu</t>
  </si>
  <si>
    <t>K68A</t>
  </si>
  <si>
    <t>K68B</t>
  </si>
  <si>
    <t>Đỗ Thị Mỹ</t>
  </si>
  <si>
    <t>Duyên</t>
  </si>
  <si>
    <t>Quảng Ngãi</t>
  </si>
  <si>
    <t>K66A</t>
  </si>
  <si>
    <t>Vũ Thị Lan</t>
  </si>
  <si>
    <t>Hương</t>
  </si>
  <si>
    <t>Nam Định</t>
  </si>
  <si>
    <t>Nguyễn Thị Hạ</t>
  </si>
  <si>
    <t>Ly</t>
  </si>
  <si>
    <t>Nguyễn Minh</t>
  </si>
  <si>
    <t>Đức</t>
  </si>
  <si>
    <t>K66B</t>
  </si>
  <si>
    <t>Nguyễn Thị Diệu</t>
  </si>
  <si>
    <t>Thu</t>
  </si>
  <si>
    <t>Phạm Hữu</t>
  </si>
  <si>
    <t>Hải</t>
  </si>
  <si>
    <t>Nguyễn Sỹ Tuấn</t>
  </si>
  <si>
    <t>Anh</t>
  </si>
  <si>
    <t>CHLB Nga</t>
  </si>
  <si>
    <t>Thái Thanh</t>
  </si>
  <si>
    <t>Tiền</t>
  </si>
  <si>
    <t>K65A</t>
  </si>
  <si>
    <t>Trần Văn</t>
  </si>
  <si>
    <t>Hưng</t>
  </si>
  <si>
    <t>K64B</t>
  </si>
  <si>
    <t>Ngô Thị Thùy</t>
  </si>
  <si>
    <t>Linh</t>
  </si>
  <si>
    <t>K63A</t>
  </si>
  <si>
    <t>Trần Diệp</t>
  </si>
  <si>
    <t>Trần Thị Phương</t>
  </si>
  <si>
    <t>Nguyễn Thị Tường</t>
  </si>
  <si>
    <t>Vi</t>
  </si>
  <si>
    <t>Đinh Thị</t>
  </si>
  <si>
    <t>Dung</t>
  </si>
  <si>
    <t>K63B</t>
  </si>
  <si>
    <t>SỐ LƯỢNG: 26 chứng chỉ</t>
  </si>
  <si>
    <t>Tổng số HV đậu/Dự thi: 26/34</t>
  </si>
  <si>
    <t>Tổng số HV đậu: 05</t>
  </si>
  <si>
    <t>SỐ LƯỢNG: 05 chứng chỉ</t>
  </si>
  <si>
    <t>Trung bình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</si>
</sst>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9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52" fillId="27" borderId="8" applyNumberFormat="0" applyAlignment="0" applyProtection="0"/>
    <xf numFmtId="9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173" fontId="9" fillId="33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/>
    </xf>
    <xf numFmtId="0" fontId="57" fillId="33" borderId="12" xfId="0" applyFont="1" applyFill="1" applyBorder="1" applyAlignment="1">
      <alignment/>
    </xf>
    <xf numFmtId="14" fontId="58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8"/>
  <sheetViews>
    <sheetView tabSelected="1" zoomScale="40" zoomScaleNormal="40" zoomScalePageLayoutView="0" workbookViewId="0" topLeftCell="A34">
      <selection activeCell="G28" sqref="G28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1" customHeight="1">
      <c r="A1" s="64" t="s">
        <v>20</v>
      </c>
      <c r="B1" s="64"/>
      <c r="C1" s="65" t="s">
        <v>14</v>
      </c>
      <c r="D1" s="65"/>
      <c r="E1" s="65"/>
      <c r="F1" s="65"/>
      <c r="G1" s="65"/>
      <c r="H1" s="65"/>
      <c r="I1" s="6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1" customHeight="1">
      <c r="A2" s="66" t="s">
        <v>21</v>
      </c>
      <c r="B2" s="66"/>
      <c r="C2" s="65" t="s">
        <v>25</v>
      </c>
      <c r="D2" s="65"/>
      <c r="E2" s="65"/>
      <c r="F2" s="65"/>
      <c r="G2" s="65"/>
      <c r="H2" s="65"/>
      <c r="I2" s="6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1" customHeight="1">
      <c r="C3" s="67" t="s">
        <v>26</v>
      </c>
      <c r="D3" s="65"/>
      <c r="E3" s="65"/>
      <c r="F3" s="65"/>
      <c r="G3" s="65"/>
      <c r="H3" s="65"/>
      <c r="I3" s="65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1" customHeight="1">
      <c r="C4" s="68" t="s">
        <v>103</v>
      </c>
      <c r="D4" s="68"/>
      <c r="E4" s="68"/>
      <c r="F4" s="68"/>
      <c r="G4" s="68"/>
      <c r="H4" s="68"/>
      <c r="I4" s="6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6" t="s">
        <v>24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21" customHeight="1">
      <c r="A8" s="57" t="s">
        <v>13</v>
      </c>
      <c r="B8" s="62" t="s">
        <v>12</v>
      </c>
      <c r="C8" s="63" t="s">
        <v>11</v>
      </c>
      <c r="D8" s="58" t="s">
        <v>10</v>
      </c>
      <c r="E8" s="58" t="s">
        <v>19</v>
      </c>
      <c r="F8" s="58" t="s">
        <v>9</v>
      </c>
      <c r="G8" s="57" t="s">
        <v>8</v>
      </c>
      <c r="H8" s="58" t="s">
        <v>7</v>
      </c>
      <c r="I8" s="58" t="s">
        <v>6</v>
      </c>
    </row>
    <row r="9" spans="1:9" s="13" customFormat="1" ht="21" customHeight="1">
      <c r="A9" s="57"/>
      <c r="B9" s="62"/>
      <c r="C9" s="63"/>
      <c r="D9" s="58"/>
      <c r="E9" s="58"/>
      <c r="F9" s="58"/>
      <c r="G9" s="57"/>
      <c r="H9" s="57"/>
      <c r="I9" s="58"/>
    </row>
    <row r="10" spans="1:9" s="13" customFormat="1" ht="27" customHeight="1">
      <c r="A10" s="28">
        <v>1</v>
      </c>
      <c r="B10" s="45" t="s">
        <v>29</v>
      </c>
      <c r="C10" s="52" t="s">
        <v>30</v>
      </c>
      <c r="D10" s="34">
        <v>34204</v>
      </c>
      <c r="E10" s="69" t="s">
        <v>31</v>
      </c>
      <c r="F10" s="36" t="s">
        <v>32</v>
      </c>
      <c r="G10" s="44">
        <v>8.84345238095238</v>
      </c>
      <c r="H10" s="23" t="s">
        <v>5</v>
      </c>
      <c r="I10" s="14"/>
    </row>
    <row r="11" spans="1:9" s="13" customFormat="1" ht="27" customHeight="1">
      <c r="A11" s="28">
        <v>2</v>
      </c>
      <c r="B11" s="45" t="s">
        <v>33</v>
      </c>
      <c r="C11" s="52" t="s">
        <v>34</v>
      </c>
      <c r="D11" s="34">
        <v>34281</v>
      </c>
      <c r="E11" s="35" t="s">
        <v>31</v>
      </c>
      <c r="F11" s="36" t="s">
        <v>32</v>
      </c>
      <c r="G11" s="44">
        <v>8.849702380952381</v>
      </c>
      <c r="H11" s="23" t="s">
        <v>5</v>
      </c>
      <c r="I11" s="14"/>
    </row>
    <row r="12" spans="1:9" s="13" customFormat="1" ht="27" customHeight="1">
      <c r="A12" s="28">
        <v>3</v>
      </c>
      <c r="B12" s="45" t="s">
        <v>35</v>
      </c>
      <c r="C12" s="52" t="s">
        <v>36</v>
      </c>
      <c r="D12" s="34">
        <v>34062</v>
      </c>
      <c r="E12" s="35" t="s">
        <v>31</v>
      </c>
      <c r="F12" s="36" t="s">
        <v>32</v>
      </c>
      <c r="G12" s="44">
        <v>8.501607142857143</v>
      </c>
      <c r="H12" s="23" t="s">
        <v>5</v>
      </c>
      <c r="I12" s="14"/>
    </row>
    <row r="13" spans="1:9" s="13" customFormat="1" ht="27" customHeight="1">
      <c r="A13" s="28">
        <v>4</v>
      </c>
      <c r="B13" s="45" t="s">
        <v>37</v>
      </c>
      <c r="C13" s="52" t="s">
        <v>38</v>
      </c>
      <c r="D13" s="34">
        <v>33604</v>
      </c>
      <c r="E13" s="35" t="s">
        <v>39</v>
      </c>
      <c r="F13" s="36" t="s">
        <v>32</v>
      </c>
      <c r="G13" s="44">
        <v>8.169345238095238</v>
      </c>
      <c r="H13" s="23" t="s">
        <v>5</v>
      </c>
      <c r="I13" s="14"/>
    </row>
    <row r="14" spans="1:9" s="13" customFormat="1" ht="27" customHeight="1">
      <c r="A14" s="28">
        <v>5</v>
      </c>
      <c r="B14" s="45" t="s">
        <v>40</v>
      </c>
      <c r="C14" s="52" t="s">
        <v>41</v>
      </c>
      <c r="D14" s="34">
        <v>34299</v>
      </c>
      <c r="E14" s="35" t="s">
        <v>39</v>
      </c>
      <c r="F14" s="36" t="s">
        <v>32</v>
      </c>
      <c r="G14" s="44">
        <v>9.010416666666666</v>
      </c>
      <c r="H14" s="23" t="s">
        <v>5</v>
      </c>
      <c r="I14" s="14"/>
    </row>
    <row r="15" spans="1:9" s="13" customFormat="1" ht="27" customHeight="1">
      <c r="A15" s="28">
        <v>6</v>
      </c>
      <c r="B15" s="45" t="s">
        <v>42</v>
      </c>
      <c r="C15" s="52" t="s">
        <v>43</v>
      </c>
      <c r="D15" s="34">
        <v>33730</v>
      </c>
      <c r="E15" s="35" t="s">
        <v>44</v>
      </c>
      <c r="F15" s="36" t="s">
        <v>32</v>
      </c>
      <c r="G15" s="44">
        <v>8.300178571428571</v>
      </c>
      <c r="H15" s="23" t="s">
        <v>5</v>
      </c>
      <c r="I15" s="14"/>
    </row>
    <row r="16" spans="1:9" s="13" customFormat="1" ht="27" customHeight="1">
      <c r="A16" s="28">
        <v>7</v>
      </c>
      <c r="B16" s="45" t="s">
        <v>45</v>
      </c>
      <c r="C16" s="52" t="s">
        <v>46</v>
      </c>
      <c r="D16" s="34">
        <v>34327</v>
      </c>
      <c r="E16" s="35" t="s">
        <v>47</v>
      </c>
      <c r="F16" s="36" t="s">
        <v>32</v>
      </c>
      <c r="G16" s="44">
        <v>8.37827380952381</v>
      </c>
      <c r="H16" s="23" t="s">
        <v>5</v>
      </c>
      <c r="I16" s="14"/>
    </row>
    <row r="17" spans="1:9" s="13" customFormat="1" ht="27" customHeight="1">
      <c r="A17" s="28">
        <v>8</v>
      </c>
      <c r="B17" s="45" t="s">
        <v>48</v>
      </c>
      <c r="C17" s="52" t="s">
        <v>49</v>
      </c>
      <c r="D17" s="34">
        <v>34285</v>
      </c>
      <c r="E17" s="35" t="s">
        <v>50</v>
      </c>
      <c r="F17" s="36" t="s">
        <v>32</v>
      </c>
      <c r="G17" s="44">
        <v>8.664583333333333</v>
      </c>
      <c r="H17" s="23" t="s">
        <v>5</v>
      </c>
      <c r="I17" s="14"/>
    </row>
    <row r="18" spans="1:9" s="13" customFormat="1" ht="27" customHeight="1">
      <c r="A18" s="28">
        <v>9</v>
      </c>
      <c r="B18" s="45" t="s">
        <v>51</v>
      </c>
      <c r="C18" s="52" t="s">
        <v>52</v>
      </c>
      <c r="D18" s="34">
        <v>34204</v>
      </c>
      <c r="E18" s="35" t="s">
        <v>47</v>
      </c>
      <c r="F18" s="36" t="s">
        <v>32</v>
      </c>
      <c r="G18" s="44">
        <v>8.342559523809523</v>
      </c>
      <c r="H18" s="23" t="s">
        <v>5</v>
      </c>
      <c r="I18" s="14"/>
    </row>
    <row r="19" spans="1:9" s="13" customFormat="1" ht="27" customHeight="1">
      <c r="A19" s="28">
        <v>10</v>
      </c>
      <c r="B19" s="40" t="s">
        <v>53</v>
      </c>
      <c r="C19" s="33" t="s">
        <v>41</v>
      </c>
      <c r="D19" s="43">
        <v>34173</v>
      </c>
      <c r="E19" s="41" t="s">
        <v>54</v>
      </c>
      <c r="F19" s="49" t="s">
        <v>66</v>
      </c>
      <c r="G19" s="44">
        <v>8.760119047619046</v>
      </c>
      <c r="H19" s="23" t="s">
        <v>5</v>
      </c>
      <c r="I19" s="14"/>
    </row>
    <row r="20" spans="1:9" s="13" customFormat="1" ht="27" customHeight="1">
      <c r="A20" s="28">
        <v>11</v>
      </c>
      <c r="B20" s="40" t="s">
        <v>55</v>
      </c>
      <c r="C20" s="47" t="s">
        <v>56</v>
      </c>
      <c r="D20" s="29">
        <v>34054</v>
      </c>
      <c r="E20" s="30" t="s">
        <v>31</v>
      </c>
      <c r="F20" s="49" t="s">
        <v>66</v>
      </c>
      <c r="G20" s="44">
        <v>9.630654761904761</v>
      </c>
      <c r="H20" s="23" t="s">
        <v>5</v>
      </c>
      <c r="I20" s="14"/>
    </row>
    <row r="21" spans="1:9" s="13" customFormat="1" ht="27" customHeight="1">
      <c r="A21" s="28">
        <v>12</v>
      </c>
      <c r="B21" s="40" t="s">
        <v>57</v>
      </c>
      <c r="C21" s="37" t="s">
        <v>58</v>
      </c>
      <c r="D21" s="29">
        <v>34298</v>
      </c>
      <c r="E21" s="30" t="s">
        <v>50</v>
      </c>
      <c r="F21" s="49" t="s">
        <v>66</v>
      </c>
      <c r="G21" s="44">
        <v>9.517559523809524</v>
      </c>
      <c r="H21" s="23" t="s">
        <v>5</v>
      </c>
      <c r="I21" s="14"/>
    </row>
    <row r="22" spans="1:9" s="13" customFormat="1" ht="27" customHeight="1">
      <c r="A22" s="28">
        <v>13</v>
      </c>
      <c r="B22" s="40" t="s">
        <v>59</v>
      </c>
      <c r="C22" s="47" t="s">
        <v>60</v>
      </c>
      <c r="D22" s="29">
        <v>34085</v>
      </c>
      <c r="E22" s="30" t="s">
        <v>31</v>
      </c>
      <c r="F22" s="49" t="s">
        <v>66</v>
      </c>
      <c r="G22" s="44">
        <v>9.284821428571428</v>
      </c>
      <c r="H22" s="23" t="s">
        <v>5</v>
      </c>
      <c r="I22" s="14"/>
    </row>
    <row r="23" spans="1:9" s="13" customFormat="1" ht="27" customHeight="1">
      <c r="A23" s="28">
        <v>14</v>
      </c>
      <c r="B23" s="40" t="s">
        <v>29</v>
      </c>
      <c r="C23" s="47" t="s">
        <v>52</v>
      </c>
      <c r="D23" s="29">
        <v>34486</v>
      </c>
      <c r="E23" s="30" t="s">
        <v>61</v>
      </c>
      <c r="F23" s="49" t="s">
        <v>66</v>
      </c>
      <c r="G23" s="44">
        <v>9.458035714285714</v>
      </c>
      <c r="H23" s="23" t="s">
        <v>5</v>
      </c>
      <c r="I23" s="14"/>
    </row>
    <row r="24" spans="1:9" s="13" customFormat="1" ht="27" customHeight="1">
      <c r="A24" s="28">
        <v>15</v>
      </c>
      <c r="B24" s="40" t="s">
        <v>62</v>
      </c>
      <c r="C24" s="33" t="s">
        <v>63</v>
      </c>
      <c r="D24" s="42">
        <v>34464</v>
      </c>
      <c r="E24" s="31" t="s">
        <v>31</v>
      </c>
      <c r="F24" s="49" t="s">
        <v>66</v>
      </c>
      <c r="G24" s="44">
        <v>8.885119047619046</v>
      </c>
      <c r="H24" s="23" t="s">
        <v>5</v>
      </c>
      <c r="I24" s="14"/>
    </row>
    <row r="25" spans="1:9" s="13" customFormat="1" ht="27" customHeight="1">
      <c r="A25" s="28">
        <v>16</v>
      </c>
      <c r="B25" s="40" t="s">
        <v>53</v>
      </c>
      <c r="C25" s="47" t="s">
        <v>64</v>
      </c>
      <c r="D25" s="43">
        <v>33892</v>
      </c>
      <c r="E25" s="30" t="s">
        <v>39</v>
      </c>
      <c r="F25" s="32" t="s">
        <v>67</v>
      </c>
      <c r="G25" s="44">
        <v>8.569047619047618</v>
      </c>
      <c r="H25" s="23" t="s">
        <v>5</v>
      </c>
      <c r="I25" s="14"/>
    </row>
    <row r="26" spans="1:9" s="13" customFormat="1" ht="27" customHeight="1">
      <c r="A26" s="28">
        <v>17</v>
      </c>
      <c r="B26" s="40" t="s">
        <v>65</v>
      </c>
      <c r="C26" s="47" t="s">
        <v>49</v>
      </c>
      <c r="D26" s="29">
        <v>34104</v>
      </c>
      <c r="E26" s="30" t="s">
        <v>50</v>
      </c>
      <c r="F26" s="32" t="s">
        <v>67</v>
      </c>
      <c r="G26" s="44">
        <v>8.258928571428571</v>
      </c>
      <c r="H26" s="23" t="s">
        <v>5</v>
      </c>
      <c r="I26" s="14"/>
    </row>
    <row r="27" spans="1:9" s="13" customFormat="1" ht="27" customHeight="1">
      <c r="A27" s="28">
        <v>18</v>
      </c>
      <c r="B27" s="45" t="s">
        <v>68</v>
      </c>
      <c r="C27" s="37" t="s">
        <v>69</v>
      </c>
      <c r="D27" s="34">
        <v>33979</v>
      </c>
      <c r="E27" s="35" t="s">
        <v>70</v>
      </c>
      <c r="F27" s="38" t="s">
        <v>71</v>
      </c>
      <c r="G27" s="44">
        <v>8.407619047619047</v>
      </c>
      <c r="H27" s="23" t="s">
        <v>5</v>
      </c>
      <c r="I27" s="14"/>
    </row>
    <row r="28" spans="1:9" s="13" customFormat="1" ht="27" customHeight="1">
      <c r="A28" s="28">
        <v>19</v>
      </c>
      <c r="B28" s="40" t="s">
        <v>82</v>
      </c>
      <c r="C28" s="47" t="s">
        <v>83</v>
      </c>
      <c r="D28" s="43">
        <v>33936</v>
      </c>
      <c r="E28" s="30" t="s">
        <v>39</v>
      </c>
      <c r="F28" s="49" t="s">
        <v>71</v>
      </c>
      <c r="G28" s="44">
        <v>8.224285714285713</v>
      </c>
      <c r="H28" s="23" t="s">
        <v>5</v>
      </c>
      <c r="I28" s="14"/>
    </row>
    <row r="29" spans="1:9" s="13" customFormat="1" ht="27" customHeight="1">
      <c r="A29" s="28">
        <v>20</v>
      </c>
      <c r="B29" s="45" t="s">
        <v>72</v>
      </c>
      <c r="C29" s="37" t="s">
        <v>73</v>
      </c>
      <c r="D29" s="34">
        <v>34106</v>
      </c>
      <c r="E29" s="35" t="s">
        <v>74</v>
      </c>
      <c r="F29" s="38" t="s">
        <v>71</v>
      </c>
      <c r="G29" s="44">
        <v>8.165476190476191</v>
      </c>
      <c r="H29" s="23" t="s">
        <v>5</v>
      </c>
      <c r="I29" s="14"/>
    </row>
    <row r="30" spans="1:9" s="13" customFormat="1" ht="27" customHeight="1">
      <c r="A30" s="28">
        <v>21</v>
      </c>
      <c r="B30" s="45" t="s">
        <v>75</v>
      </c>
      <c r="C30" s="37" t="s">
        <v>76</v>
      </c>
      <c r="D30" s="48">
        <v>34103</v>
      </c>
      <c r="E30" s="35" t="s">
        <v>50</v>
      </c>
      <c r="F30" s="38" t="s">
        <v>71</v>
      </c>
      <c r="G30" s="44">
        <v>7.981071428571429</v>
      </c>
      <c r="H30" s="23" t="s">
        <v>4</v>
      </c>
      <c r="I30" s="14"/>
    </row>
    <row r="31" spans="1:9" s="13" customFormat="1" ht="27" customHeight="1">
      <c r="A31" s="28">
        <v>22</v>
      </c>
      <c r="B31" s="45" t="s">
        <v>77</v>
      </c>
      <c r="C31" s="37" t="s">
        <v>78</v>
      </c>
      <c r="D31" s="34">
        <v>34047</v>
      </c>
      <c r="E31" s="35" t="s">
        <v>47</v>
      </c>
      <c r="F31" s="36" t="s">
        <v>79</v>
      </c>
      <c r="G31" s="44">
        <v>8.897261904761905</v>
      </c>
      <c r="H31" s="23" t="s">
        <v>5</v>
      </c>
      <c r="I31" s="14"/>
    </row>
    <row r="32" spans="1:9" s="13" customFormat="1" ht="27" customHeight="1">
      <c r="A32" s="28">
        <v>23</v>
      </c>
      <c r="B32" s="45" t="s">
        <v>80</v>
      </c>
      <c r="C32" s="37" t="s">
        <v>81</v>
      </c>
      <c r="D32" s="34">
        <v>33991</v>
      </c>
      <c r="E32" s="35" t="s">
        <v>47</v>
      </c>
      <c r="F32" s="36" t="s">
        <v>79</v>
      </c>
      <c r="G32" s="44">
        <v>8.430595238095238</v>
      </c>
      <c r="H32" s="23" t="s">
        <v>5</v>
      </c>
      <c r="I32" s="14"/>
    </row>
    <row r="33" spans="1:9" s="13" customFormat="1" ht="27" customHeight="1">
      <c r="A33" s="28">
        <v>24</v>
      </c>
      <c r="B33" s="75" t="s">
        <v>90</v>
      </c>
      <c r="C33" s="76" t="s">
        <v>91</v>
      </c>
      <c r="D33" s="77">
        <v>33749</v>
      </c>
      <c r="E33" s="78" t="s">
        <v>31</v>
      </c>
      <c r="F33" s="79" t="s">
        <v>92</v>
      </c>
      <c r="G33" s="44">
        <v>7.393095238095238</v>
      </c>
      <c r="H33" s="23" t="s">
        <v>4</v>
      </c>
      <c r="I33" s="14"/>
    </row>
    <row r="34" spans="1:9" s="13" customFormat="1" ht="27" customHeight="1">
      <c r="A34" s="28">
        <v>25</v>
      </c>
      <c r="B34" s="45" t="s">
        <v>93</v>
      </c>
      <c r="C34" s="37" t="s">
        <v>94</v>
      </c>
      <c r="D34" s="34">
        <v>34252</v>
      </c>
      <c r="E34" s="35" t="s">
        <v>47</v>
      </c>
      <c r="F34" s="36" t="s">
        <v>95</v>
      </c>
      <c r="G34" s="44">
        <v>7.7022619047619045</v>
      </c>
      <c r="H34" s="23" t="s">
        <v>4</v>
      </c>
      <c r="I34" s="14"/>
    </row>
    <row r="35" spans="1:9" s="13" customFormat="1" ht="27" customHeight="1">
      <c r="A35" s="28">
        <v>26</v>
      </c>
      <c r="B35" s="45" t="s">
        <v>96</v>
      </c>
      <c r="C35" s="37" t="s">
        <v>94</v>
      </c>
      <c r="D35" s="34">
        <v>34084</v>
      </c>
      <c r="E35" s="35" t="s">
        <v>47</v>
      </c>
      <c r="F35" s="36" t="s">
        <v>95</v>
      </c>
      <c r="G35" s="44">
        <v>8.163690476190476</v>
      </c>
      <c r="H35" s="23" t="s">
        <v>5</v>
      </c>
      <c r="I35" s="14"/>
    </row>
    <row r="36" spans="1:12" s="6" customFormat="1" ht="28.5" customHeight="1">
      <c r="A36" s="59" t="s">
        <v>104</v>
      </c>
      <c r="B36" s="59"/>
      <c r="C36" s="59"/>
      <c r="D36" s="11"/>
      <c r="E36" s="10" t="s">
        <v>3</v>
      </c>
      <c r="F36" s="39">
        <f>COUNTIF($H$10:$H$35,"Giỏi")/COUNTA($H$10:$H$35)</f>
        <v>0.8846153846153846</v>
      </c>
      <c r="G36" s="10" t="s">
        <v>5</v>
      </c>
      <c r="H36" s="10" t="str">
        <f>CONCATENATE(COUNTIF($H$10:$H$35,"Giỏi")," HV")</f>
        <v>23 HV</v>
      </c>
      <c r="I36" s="12"/>
      <c r="L36" s="13"/>
    </row>
    <row r="37" spans="1:9" s="6" customFormat="1" ht="23.25" customHeight="1">
      <c r="A37" s="10"/>
      <c r="B37" s="10"/>
      <c r="C37" s="10"/>
      <c r="D37" s="11"/>
      <c r="E37" s="10" t="s">
        <v>3</v>
      </c>
      <c r="F37" s="39">
        <f>COUNTIF($H$10:$H$35,"Khá")/COUNTA($H$10:$H$35)</f>
        <v>0.11538461538461539</v>
      </c>
      <c r="G37" s="10" t="s">
        <v>4</v>
      </c>
      <c r="H37" s="10" t="str">
        <f>CONCATENATE(COUNTIF($H$10:$H$35,"Khá")," HV")</f>
        <v>3 HV</v>
      </c>
      <c r="I37" s="22"/>
    </row>
    <row r="38" spans="1:9" s="6" customFormat="1" ht="23.25" customHeight="1">
      <c r="A38" s="10"/>
      <c r="B38" s="10"/>
      <c r="C38" s="10"/>
      <c r="D38" s="11"/>
      <c r="E38" s="10" t="s">
        <v>3</v>
      </c>
      <c r="F38" s="39">
        <f>COUNTIF($H$10:$H$35,"Trung Bình")/COUNTA($H$10:$H$35)</f>
        <v>0</v>
      </c>
      <c r="G38" s="10" t="s">
        <v>2</v>
      </c>
      <c r="H38" s="10" t="str">
        <f>CONCATENATE(COUNTIF($H$10:$H$35,"Trung Bình")," HV")</f>
        <v>0 HV</v>
      </c>
      <c r="I38" s="7"/>
    </row>
    <row r="39" spans="1:9" s="6" customFormat="1" ht="15" customHeight="1">
      <c r="A39" s="10"/>
      <c r="B39" s="10"/>
      <c r="C39" s="10"/>
      <c r="D39" s="11"/>
      <c r="E39" s="10"/>
      <c r="F39" s="9"/>
      <c r="G39" s="7"/>
      <c r="H39" s="8"/>
      <c r="I39" s="7"/>
    </row>
    <row r="40" spans="1:9" s="5" customFormat="1" ht="17.25" customHeight="1">
      <c r="A40" s="60" t="s">
        <v>1</v>
      </c>
      <c r="B40" s="60"/>
      <c r="C40" s="60" t="s">
        <v>18</v>
      </c>
      <c r="D40" s="60"/>
      <c r="E40" s="60"/>
      <c r="F40" s="60" t="s">
        <v>15</v>
      </c>
      <c r="G40" s="60"/>
      <c r="H40" s="61" t="s">
        <v>16</v>
      </c>
      <c r="I40" s="61"/>
    </row>
    <row r="41" spans="1:9" s="4" customFormat="1" ht="19.5" customHeight="1">
      <c r="A41" s="55" t="s">
        <v>22</v>
      </c>
      <c r="B41" s="56"/>
      <c r="C41" s="26"/>
      <c r="D41" s="26"/>
      <c r="E41" s="26"/>
      <c r="F41" s="26"/>
      <c r="G41" s="26"/>
      <c r="H41" s="26"/>
      <c r="I41" s="27"/>
    </row>
    <row r="42" spans="1:9" s="4" customFormat="1" ht="18" customHeight="1">
      <c r="A42" s="26"/>
      <c r="B42" s="26"/>
      <c r="C42" s="26"/>
      <c r="D42" s="26"/>
      <c r="E42" s="26"/>
      <c r="F42" s="26"/>
      <c r="G42" s="26"/>
      <c r="H42" s="26"/>
      <c r="I42" s="27"/>
    </row>
    <row r="43" spans="1:9" s="4" customFormat="1" ht="18" customHeight="1">
      <c r="A43" s="26"/>
      <c r="B43" s="26"/>
      <c r="C43" s="26"/>
      <c r="D43" s="26"/>
      <c r="E43" s="26"/>
      <c r="F43" s="26"/>
      <c r="G43" s="26"/>
      <c r="H43" s="26"/>
      <c r="I43" s="27"/>
    </row>
    <row r="44" spans="1:9" s="4" customFormat="1" ht="18" customHeight="1">
      <c r="A44" s="26"/>
      <c r="B44" s="26"/>
      <c r="C44" s="26"/>
      <c r="D44" s="26"/>
      <c r="E44" s="26"/>
      <c r="F44" s="26"/>
      <c r="G44" s="26"/>
      <c r="H44" s="26"/>
      <c r="I44" s="27"/>
    </row>
    <row r="45" spans="1:9" s="3" customFormat="1" ht="15.75" customHeight="1">
      <c r="A45" s="54" t="s">
        <v>0</v>
      </c>
      <c r="B45" s="54"/>
      <c r="C45" s="54" t="s">
        <v>28</v>
      </c>
      <c r="D45" s="54"/>
      <c r="E45" s="54"/>
      <c r="F45" s="54" t="s">
        <v>23</v>
      </c>
      <c r="G45" s="54"/>
      <c r="H45" s="54" t="s">
        <v>17</v>
      </c>
      <c r="I45" s="54"/>
    </row>
    <row r="46" spans="1:9" s="3" customFormat="1" ht="15.75" customHeight="1">
      <c r="A46" s="53"/>
      <c r="B46" s="53"/>
      <c r="C46" s="53"/>
      <c r="D46" s="53"/>
      <c r="E46" s="53"/>
      <c r="F46" s="53"/>
      <c r="G46" s="53"/>
      <c r="H46" s="53"/>
      <c r="I46" s="53"/>
    </row>
    <row r="47" spans="1:9" s="3" customFormat="1" ht="15.75" customHeight="1">
      <c r="A47" s="53"/>
      <c r="B47" s="53"/>
      <c r="C47" s="53"/>
      <c r="D47" s="53"/>
      <c r="E47" s="53"/>
      <c r="F47" s="53"/>
      <c r="G47" s="53"/>
      <c r="H47" s="53"/>
      <c r="I47" s="53"/>
    </row>
    <row r="48" spans="1:9" s="3" customFormat="1" ht="15.75" customHeight="1">
      <c r="A48" s="53"/>
      <c r="B48" s="53"/>
      <c r="C48" s="53"/>
      <c r="D48" s="53"/>
      <c r="E48" s="53"/>
      <c r="F48" s="53"/>
      <c r="G48" s="53"/>
      <c r="H48" s="53"/>
      <c r="I48" s="53"/>
    </row>
    <row r="49" spans="1:9" s="3" customFormat="1" ht="15.75" customHeight="1">
      <c r="A49" s="53"/>
      <c r="B49" s="53"/>
      <c r="C49" s="53"/>
      <c r="D49" s="53"/>
      <c r="E49" s="53"/>
      <c r="F49" s="53"/>
      <c r="G49" s="53"/>
      <c r="H49" s="53"/>
      <c r="I49" s="53"/>
    </row>
    <row r="50" spans="1:9" s="3" customFormat="1" ht="15.75" customHeight="1">
      <c r="A50" s="53"/>
      <c r="B50" s="53"/>
      <c r="C50" s="53"/>
      <c r="D50" s="53"/>
      <c r="E50" s="53"/>
      <c r="F50" s="53"/>
      <c r="G50" s="53"/>
      <c r="H50" s="53"/>
      <c r="I50" s="53"/>
    </row>
    <row r="51" spans="1:9" s="3" customFormat="1" ht="15.75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s="3" customFormat="1" ht="15.75" customHeight="1">
      <c r="A52" s="53"/>
      <c r="B52" s="53"/>
      <c r="C52" s="53"/>
      <c r="D52" s="53"/>
      <c r="E52" s="53"/>
      <c r="F52" s="53"/>
      <c r="G52" s="53"/>
      <c r="H52" s="53"/>
      <c r="I52" s="53"/>
    </row>
    <row r="53" spans="1:9" s="3" customFormat="1" ht="15.75" customHeight="1">
      <c r="A53" s="53"/>
      <c r="B53" s="53"/>
      <c r="C53" s="53"/>
      <c r="D53" s="53"/>
      <c r="E53" s="53"/>
      <c r="F53" s="53"/>
      <c r="G53" s="53"/>
      <c r="H53" s="53"/>
      <c r="I53" s="53"/>
    </row>
    <row r="54" spans="1:9" s="3" customFormat="1" ht="15.75" customHeight="1">
      <c r="A54" s="53"/>
      <c r="B54" s="53"/>
      <c r="C54" s="53"/>
      <c r="D54" s="53"/>
      <c r="E54" s="53"/>
      <c r="F54" s="53"/>
      <c r="G54" s="53"/>
      <c r="H54" s="53"/>
      <c r="I54" s="53"/>
    </row>
    <row r="55" spans="1:9" s="3" customFormat="1" ht="15.75" customHeight="1">
      <c r="A55" s="53"/>
      <c r="B55" s="53"/>
      <c r="C55" s="53"/>
      <c r="D55" s="53"/>
      <c r="E55" s="53"/>
      <c r="F55" s="53"/>
      <c r="G55" s="53"/>
      <c r="H55" s="53"/>
      <c r="I55" s="53"/>
    </row>
    <row r="56" spans="1:9" s="3" customFormat="1" ht="15.75" customHeight="1">
      <c r="A56" s="53"/>
      <c r="B56" s="53"/>
      <c r="C56" s="53"/>
      <c r="D56" s="53"/>
      <c r="E56" s="53"/>
      <c r="F56" s="53"/>
      <c r="G56" s="53"/>
      <c r="H56" s="53"/>
      <c r="I56" s="53"/>
    </row>
    <row r="57" spans="1:9" s="3" customFormat="1" ht="15.75" customHeight="1">
      <c r="A57" s="53"/>
      <c r="B57" s="53"/>
      <c r="C57" s="53"/>
      <c r="D57" s="53"/>
      <c r="E57" s="53"/>
      <c r="F57" s="53"/>
      <c r="G57" s="53"/>
      <c r="H57" s="53"/>
      <c r="I57" s="53"/>
    </row>
    <row r="58" spans="1:9" s="3" customFormat="1" ht="15.75" customHeight="1">
      <c r="A58" s="53"/>
      <c r="B58" s="53"/>
      <c r="C58" s="53"/>
      <c r="D58" s="53"/>
      <c r="E58" s="53"/>
      <c r="F58" s="53"/>
      <c r="G58" s="53"/>
      <c r="H58" s="53"/>
      <c r="I58" s="53"/>
    </row>
    <row r="59" spans="1:9" s="3" customFormat="1" ht="15.75" customHeight="1">
      <c r="A59" s="53"/>
      <c r="B59" s="53"/>
      <c r="C59" s="53"/>
      <c r="D59" s="53"/>
      <c r="E59" s="53"/>
      <c r="F59" s="53"/>
      <c r="G59" s="53"/>
      <c r="H59" s="53"/>
      <c r="I59" s="53"/>
    </row>
    <row r="60" spans="1:9" s="3" customFormat="1" ht="15.75" customHeight="1">
      <c r="A60" s="53"/>
      <c r="B60" s="53"/>
      <c r="C60" s="53"/>
      <c r="D60" s="53"/>
      <c r="E60" s="53"/>
      <c r="F60" s="53"/>
      <c r="G60" s="53"/>
      <c r="H60" s="53"/>
      <c r="I60" s="53"/>
    </row>
    <row r="61" spans="1:9" s="3" customFormat="1" ht="15.75" customHeight="1">
      <c r="A61" s="53"/>
      <c r="B61" s="53"/>
      <c r="C61" s="53"/>
      <c r="D61" s="53"/>
      <c r="E61" s="53"/>
      <c r="F61" s="53"/>
      <c r="G61" s="53"/>
      <c r="H61" s="53"/>
      <c r="I61" s="53"/>
    </row>
    <row r="62" spans="1:9" s="3" customFormat="1" ht="15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3" customFormat="1" ht="15.75" customHeight="1">
      <c r="A63" s="53"/>
      <c r="B63" s="53"/>
      <c r="C63" s="53"/>
      <c r="D63" s="53"/>
      <c r="E63" s="53"/>
      <c r="F63" s="53"/>
      <c r="G63" s="53"/>
      <c r="H63" s="53"/>
      <c r="I63" s="53"/>
    </row>
    <row r="64" spans="1:9" s="3" customFormat="1" ht="15.75" customHeight="1">
      <c r="A64" s="53"/>
      <c r="B64" s="53"/>
      <c r="C64" s="53"/>
      <c r="D64" s="53"/>
      <c r="E64" s="53"/>
      <c r="F64" s="53"/>
      <c r="G64" s="53"/>
      <c r="H64" s="53"/>
      <c r="I64" s="53"/>
    </row>
    <row r="65" spans="1:9" s="3" customFormat="1" ht="15.75" customHeight="1">
      <c r="A65" s="53"/>
      <c r="B65" s="53"/>
      <c r="C65" s="53"/>
      <c r="D65" s="53"/>
      <c r="E65" s="53"/>
      <c r="F65" s="53"/>
      <c r="G65" s="53"/>
      <c r="H65" s="53"/>
      <c r="I65" s="53"/>
    </row>
    <row r="66" spans="1:9" s="3" customFormat="1" ht="15.75" customHeight="1">
      <c r="A66" s="53"/>
      <c r="B66" s="53"/>
      <c r="C66" s="53"/>
      <c r="D66" s="53"/>
      <c r="E66" s="53"/>
      <c r="F66" s="53"/>
      <c r="G66" s="53"/>
      <c r="H66" s="53"/>
      <c r="I66" s="53"/>
    </row>
    <row r="67" spans="1:9" s="3" customFormat="1" ht="15.75" customHeight="1">
      <c r="A67" s="53"/>
      <c r="B67" s="53"/>
      <c r="C67" s="53"/>
      <c r="D67" s="53"/>
      <c r="E67" s="53"/>
      <c r="F67" s="53"/>
      <c r="G67" s="53"/>
      <c r="H67" s="53"/>
      <c r="I67" s="53"/>
    </row>
    <row r="68" spans="1:9" s="3" customFormat="1" ht="15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3" customFormat="1" ht="15.75" customHeight="1">
      <c r="A69" s="53"/>
      <c r="B69" s="53"/>
      <c r="C69" s="53"/>
      <c r="D69" s="53"/>
      <c r="E69" s="53"/>
      <c r="F69" s="53"/>
      <c r="G69" s="53"/>
      <c r="H69" s="53"/>
      <c r="I69" s="53"/>
    </row>
    <row r="70" spans="1:9" s="3" customFormat="1" ht="15.75" customHeight="1">
      <c r="A70" s="53"/>
      <c r="B70" s="53"/>
      <c r="C70" s="53"/>
      <c r="D70" s="53"/>
      <c r="E70" s="53"/>
      <c r="F70" s="53"/>
      <c r="G70" s="53"/>
      <c r="H70" s="53"/>
      <c r="I70" s="53"/>
    </row>
    <row r="71" spans="1:9" s="3" customFormat="1" ht="15.75" customHeight="1">
      <c r="A71" s="53"/>
      <c r="B71" s="53"/>
      <c r="C71" s="53"/>
      <c r="D71" s="53"/>
      <c r="E71" s="53"/>
      <c r="F71" s="53"/>
      <c r="G71" s="53"/>
      <c r="H71" s="53"/>
      <c r="I71" s="53"/>
    </row>
    <row r="72" spans="1:9" s="3" customFormat="1" ht="15.75" customHeight="1">
      <c r="A72" s="53"/>
      <c r="B72" s="53"/>
      <c r="C72" s="53"/>
      <c r="D72" s="53"/>
      <c r="E72" s="53"/>
      <c r="F72" s="53"/>
      <c r="G72" s="53"/>
      <c r="H72" s="53"/>
      <c r="I72" s="53"/>
    </row>
    <row r="73" spans="1:9" s="3" customFormat="1" ht="15.75" customHeight="1">
      <c r="A73" s="53"/>
      <c r="B73" s="53"/>
      <c r="C73" s="53"/>
      <c r="D73" s="53"/>
      <c r="E73" s="53"/>
      <c r="F73" s="53"/>
      <c r="G73" s="53"/>
      <c r="H73" s="53"/>
      <c r="I73" s="53"/>
    </row>
    <row r="74" spans="1:9" s="19" customFormat="1" ht="10.5" customHeight="1">
      <c r="A74" s="21"/>
      <c r="B74" s="21"/>
      <c r="D74" s="21"/>
      <c r="E74" s="21"/>
      <c r="F74" s="20"/>
      <c r="G74" s="20"/>
      <c r="H74" s="20"/>
      <c r="I74" s="20"/>
    </row>
    <row r="75" spans="1:100" s="15" customFormat="1" ht="21.75" customHeight="1">
      <c r="A75" s="64" t="s">
        <v>20</v>
      </c>
      <c r="B75" s="64"/>
      <c r="C75" s="65" t="s">
        <v>14</v>
      </c>
      <c r="D75" s="65"/>
      <c r="E75" s="65"/>
      <c r="F75" s="65"/>
      <c r="G75" s="65"/>
      <c r="H75" s="65"/>
      <c r="I75" s="6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1:100" s="15" customFormat="1" ht="21.75" customHeight="1">
      <c r="A76" s="66" t="s">
        <v>21</v>
      </c>
      <c r="B76" s="66"/>
      <c r="C76" s="65" t="s">
        <v>27</v>
      </c>
      <c r="D76" s="65"/>
      <c r="E76" s="65"/>
      <c r="F76" s="65"/>
      <c r="G76" s="65"/>
      <c r="H76" s="65"/>
      <c r="I76" s="6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3:100" s="17" customFormat="1" ht="21.75" customHeight="1">
      <c r="C77" s="67" t="s">
        <v>26</v>
      </c>
      <c r="D77" s="65"/>
      <c r="E77" s="65"/>
      <c r="F77" s="65"/>
      <c r="G77" s="65"/>
      <c r="H77" s="65"/>
      <c r="I77" s="6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</row>
    <row r="78" spans="3:100" s="15" customFormat="1" ht="21.75" customHeight="1">
      <c r="C78" s="68" t="s">
        <v>106</v>
      </c>
      <c r="D78" s="68"/>
      <c r="E78" s="68"/>
      <c r="F78" s="68"/>
      <c r="G78" s="68"/>
      <c r="H78" s="68"/>
      <c r="I78" s="6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3:100" s="15" customFormat="1" ht="15.75" customHeight="1">
      <c r="C79" s="25"/>
      <c r="D79" s="25"/>
      <c r="E79" s="25"/>
      <c r="F79" s="25"/>
      <c r="G79" s="25"/>
      <c r="H79" s="25"/>
      <c r="I79" s="2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1:100" s="15" customFormat="1" ht="18.75" customHeight="1">
      <c r="A80" s="46" t="s">
        <v>24</v>
      </c>
      <c r="C80" s="25"/>
      <c r="D80" s="25"/>
      <c r="E80" s="25"/>
      <c r="F80" s="25"/>
      <c r="G80" s="25"/>
      <c r="H80" s="25"/>
      <c r="I80" s="2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19:62" ht="8.25" customHeight="1"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9" s="24" customFormat="1" ht="23.25" customHeight="1">
      <c r="A82" s="57" t="s">
        <v>13</v>
      </c>
      <c r="B82" s="62" t="s">
        <v>12</v>
      </c>
      <c r="C82" s="63" t="s">
        <v>11</v>
      </c>
      <c r="D82" s="58" t="s">
        <v>10</v>
      </c>
      <c r="E82" s="58" t="s">
        <v>19</v>
      </c>
      <c r="F82" s="58" t="s">
        <v>9</v>
      </c>
      <c r="G82" s="57" t="s">
        <v>8</v>
      </c>
      <c r="H82" s="58" t="s">
        <v>7</v>
      </c>
      <c r="I82" s="58" t="s">
        <v>6</v>
      </c>
    </row>
    <row r="83" spans="1:9" s="13" customFormat="1" ht="23.25" customHeight="1">
      <c r="A83" s="57"/>
      <c r="B83" s="62"/>
      <c r="C83" s="63"/>
      <c r="D83" s="58"/>
      <c r="E83" s="58"/>
      <c r="F83" s="58"/>
      <c r="G83" s="57"/>
      <c r="H83" s="57"/>
      <c r="I83" s="58"/>
    </row>
    <row r="84" spans="1:9" s="13" customFormat="1" ht="27.75" customHeight="1">
      <c r="A84" s="51">
        <v>1</v>
      </c>
      <c r="B84" s="45" t="s">
        <v>84</v>
      </c>
      <c r="C84" s="37" t="s">
        <v>85</v>
      </c>
      <c r="D84" s="34">
        <v>34200</v>
      </c>
      <c r="E84" s="35" t="s">
        <v>86</v>
      </c>
      <c r="F84" s="36" t="s">
        <v>71</v>
      </c>
      <c r="G84" s="44">
        <v>9.068452380952381</v>
      </c>
      <c r="H84" s="50" t="s">
        <v>5</v>
      </c>
      <c r="I84" s="14"/>
    </row>
    <row r="85" spans="1:9" s="74" customFormat="1" ht="27.75" customHeight="1">
      <c r="A85" s="70">
        <v>2</v>
      </c>
      <c r="B85" s="45" t="s">
        <v>87</v>
      </c>
      <c r="C85" s="37" t="s">
        <v>88</v>
      </c>
      <c r="D85" s="34">
        <v>33975</v>
      </c>
      <c r="E85" s="35" t="s">
        <v>50</v>
      </c>
      <c r="F85" s="38" t="s">
        <v>89</v>
      </c>
      <c r="G85" s="71">
        <v>8.761904761904763</v>
      </c>
      <c r="H85" s="72" t="s">
        <v>5</v>
      </c>
      <c r="I85" s="73"/>
    </row>
    <row r="86" spans="1:9" s="13" customFormat="1" ht="27.75" customHeight="1">
      <c r="A86" s="51">
        <v>3</v>
      </c>
      <c r="B86" s="45" t="s">
        <v>97</v>
      </c>
      <c r="C86" s="37" t="s">
        <v>49</v>
      </c>
      <c r="D86" s="34">
        <v>34236</v>
      </c>
      <c r="E86" s="35" t="s">
        <v>47</v>
      </c>
      <c r="F86" s="36" t="s">
        <v>95</v>
      </c>
      <c r="G86" s="44">
        <v>8.107142857142858</v>
      </c>
      <c r="H86" s="50" t="s">
        <v>5</v>
      </c>
      <c r="I86" s="14"/>
    </row>
    <row r="87" spans="1:9" s="13" customFormat="1" ht="27.75" customHeight="1">
      <c r="A87" s="51">
        <v>4</v>
      </c>
      <c r="B87" s="45" t="s">
        <v>98</v>
      </c>
      <c r="C87" s="37" t="s">
        <v>99</v>
      </c>
      <c r="D87" s="34">
        <v>33840</v>
      </c>
      <c r="E87" s="35" t="s">
        <v>31</v>
      </c>
      <c r="F87" s="36" t="s">
        <v>95</v>
      </c>
      <c r="G87" s="44">
        <v>8.047619047619047</v>
      </c>
      <c r="H87" s="50" t="s">
        <v>5</v>
      </c>
      <c r="I87" s="14"/>
    </row>
    <row r="88" spans="1:9" s="13" customFormat="1" ht="27.75" customHeight="1">
      <c r="A88" s="51">
        <v>5</v>
      </c>
      <c r="B88" s="45" t="s">
        <v>100</v>
      </c>
      <c r="C88" s="37" t="s">
        <v>101</v>
      </c>
      <c r="D88" s="34">
        <v>33745</v>
      </c>
      <c r="E88" s="35" t="s">
        <v>44</v>
      </c>
      <c r="F88" s="38" t="s">
        <v>102</v>
      </c>
      <c r="G88" s="44">
        <v>6.9523809523809526</v>
      </c>
      <c r="H88" s="50" t="s">
        <v>107</v>
      </c>
      <c r="I88" s="14"/>
    </row>
    <row r="89" spans="1:12" s="6" customFormat="1" ht="28.5" customHeight="1">
      <c r="A89" s="59" t="s">
        <v>105</v>
      </c>
      <c r="B89" s="59"/>
      <c r="C89" s="59"/>
      <c r="D89" s="11"/>
      <c r="E89" s="10" t="s">
        <v>3</v>
      </c>
      <c r="F89" s="39">
        <f>COUNTIF($H$84:$H$88,"Giỏi")/COUNTA($H$84:$H$88)</f>
        <v>0.8</v>
      </c>
      <c r="G89" s="10" t="s">
        <v>5</v>
      </c>
      <c r="H89" s="10" t="str">
        <f>CONCATENATE(COUNTIF($H$84:$H$88,"Giỏi")," HV")</f>
        <v>4 HV</v>
      </c>
      <c r="I89" s="12"/>
      <c r="L89" s="13"/>
    </row>
    <row r="90" spans="1:9" s="6" customFormat="1" ht="23.25" customHeight="1">
      <c r="A90" s="10"/>
      <c r="B90" s="10"/>
      <c r="C90" s="10"/>
      <c r="D90" s="11"/>
      <c r="E90" s="10" t="s">
        <v>3</v>
      </c>
      <c r="F90" s="39">
        <f>COUNTIF($H$84:$H$88,"Khá")/COUNTA($H$84:$H$88)</f>
        <v>0</v>
      </c>
      <c r="G90" s="10" t="s">
        <v>4</v>
      </c>
      <c r="H90" s="10" t="str">
        <f>CONCATENATE(COUNTIF($H$84:$H$88,"Khá")," HV")</f>
        <v>0 HV</v>
      </c>
      <c r="I90" s="22"/>
    </row>
    <row r="91" spans="1:9" s="6" customFormat="1" ht="23.25" customHeight="1">
      <c r="A91" s="10"/>
      <c r="B91" s="10"/>
      <c r="C91" s="10"/>
      <c r="D91" s="11"/>
      <c r="E91" s="10" t="s">
        <v>3</v>
      </c>
      <c r="F91" s="39">
        <f>COUNTIF($H$84:$H$88,"Trung bình")/COUNTA($H$84:$H$88)</f>
        <v>0.2</v>
      </c>
      <c r="G91" s="10" t="s">
        <v>2</v>
      </c>
      <c r="H91" s="10" t="str">
        <f>CONCATENATE(COUNTIF($H$84:$H$88,"Trung bình")," HV")</f>
        <v>1 HV</v>
      </c>
      <c r="I91" s="7"/>
    </row>
    <row r="92" spans="1:9" s="6" customFormat="1" ht="19.5" customHeight="1">
      <c r="A92" s="10"/>
      <c r="B92" s="10"/>
      <c r="C92" s="10"/>
      <c r="D92" s="11"/>
      <c r="E92" s="10"/>
      <c r="F92" s="9"/>
      <c r="G92" s="7"/>
      <c r="H92" s="8"/>
      <c r="I92" s="7"/>
    </row>
    <row r="93" spans="1:9" s="5" customFormat="1" ht="17.25" customHeight="1">
      <c r="A93" s="60" t="s">
        <v>1</v>
      </c>
      <c r="B93" s="60"/>
      <c r="C93" s="60" t="s">
        <v>18</v>
      </c>
      <c r="D93" s="60"/>
      <c r="E93" s="60"/>
      <c r="F93" s="60" t="s">
        <v>15</v>
      </c>
      <c r="G93" s="60"/>
      <c r="H93" s="61" t="s">
        <v>16</v>
      </c>
      <c r="I93" s="61"/>
    </row>
    <row r="94" spans="1:9" s="4" customFormat="1" ht="19.5" customHeight="1">
      <c r="A94" s="55" t="s">
        <v>22</v>
      </c>
      <c r="B94" s="56"/>
      <c r="C94" s="26"/>
      <c r="D94" s="26"/>
      <c r="E94" s="26"/>
      <c r="F94" s="26"/>
      <c r="G94" s="26"/>
      <c r="H94" s="26"/>
      <c r="I94" s="27"/>
    </row>
    <row r="95" spans="1:9" s="4" customFormat="1" ht="21" customHeight="1">
      <c r="A95" s="26"/>
      <c r="B95" s="26"/>
      <c r="C95" s="26"/>
      <c r="D95" s="26"/>
      <c r="E95" s="26"/>
      <c r="F95" s="26"/>
      <c r="G95" s="26"/>
      <c r="H95" s="26"/>
      <c r="I95" s="27"/>
    </row>
    <row r="96" spans="1:9" s="4" customFormat="1" ht="21" customHeight="1">
      <c r="A96" s="26"/>
      <c r="B96" s="26"/>
      <c r="C96" s="26"/>
      <c r="D96" s="26"/>
      <c r="E96" s="26"/>
      <c r="F96" s="26"/>
      <c r="G96" s="26"/>
      <c r="H96" s="26"/>
      <c r="I96" s="27"/>
    </row>
    <row r="97" spans="1:9" s="4" customFormat="1" ht="21" customHeight="1">
      <c r="A97" s="26"/>
      <c r="B97" s="26"/>
      <c r="C97" s="26"/>
      <c r="D97" s="26"/>
      <c r="E97" s="26"/>
      <c r="F97" s="26"/>
      <c r="G97" s="26"/>
      <c r="H97" s="26"/>
      <c r="I97" s="27"/>
    </row>
    <row r="98" spans="1:9" s="3" customFormat="1" ht="15.75" customHeight="1">
      <c r="A98" s="54" t="s">
        <v>0</v>
      </c>
      <c r="B98" s="54"/>
      <c r="C98" s="54" t="s">
        <v>28</v>
      </c>
      <c r="D98" s="54"/>
      <c r="E98" s="54"/>
      <c r="F98" s="54" t="s">
        <v>23</v>
      </c>
      <c r="G98" s="54"/>
      <c r="H98" s="54" t="s">
        <v>17</v>
      </c>
      <c r="I98" s="54"/>
    </row>
  </sheetData>
  <sheetProtection/>
  <mergeCells count="50">
    <mergeCell ref="E8:E9"/>
    <mergeCell ref="I8:I9"/>
    <mergeCell ref="A36:C36"/>
    <mergeCell ref="A8:A9"/>
    <mergeCell ref="F8:F9"/>
    <mergeCell ref="G8:G9"/>
    <mergeCell ref="B8:B9"/>
    <mergeCell ref="C8:C9"/>
    <mergeCell ref="H8:H9"/>
    <mergeCell ref="D8:D9"/>
    <mergeCell ref="C3:I3"/>
    <mergeCell ref="C4:I4"/>
    <mergeCell ref="A1:B1"/>
    <mergeCell ref="C1:I1"/>
    <mergeCell ref="A2:B2"/>
    <mergeCell ref="C2:I2"/>
    <mergeCell ref="F45:G45"/>
    <mergeCell ref="H45:I45"/>
    <mergeCell ref="F40:G40"/>
    <mergeCell ref="H40:I40"/>
    <mergeCell ref="A41:B41"/>
    <mergeCell ref="C40:E40"/>
    <mergeCell ref="A40:B40"/>
    <mergeCell ref="A45:B45"/>
    <mergeCell ref="A75:B75"/>
    <mergeCell ref="C75:I75"/>
    <mergeCell ref="A76:B76"/>
    <mergeCell ref="C76:I76"/>
    <mergeCell ref="C77:I77"/>
    <mergeCell ref="C78:I78"/>
    <mergeCell ref="A93:B93"/>
    <mergeCell ref="C93:E93"/>
    <mergeCell ref="F93:G93"/>
    <mergeCell ref="H93:I93"/>
    <mergeCell ref="A82:A83"/>
    <mergeCell ref="B82:B83"/>
    <mergeCell ref="C82:C83"/>
    <mergeCell ref="D82:D83"/>
    <mergeCell ref="E82:E83"/>
    <mergeCell ref="F82:F83"/>
    <mergeCell ref="C98:E98"/>
    <mergeCell ref="C45:E45"/>
    <mergeCell ref="A94:B94"/>
    <mergeCell ref="A98:B98"/>
    <mergeCell ref="F98:G98"/>
    <mergeCell ref="H98:I98"/>
    <mergeCell ref="G82:G83"/>
    <mergeCell ref="H82:H83"/>
    <mergeCell ref="I82:I83"/>
    <mergeCell ref="A89:C89"/>
  </mergeCells>
  <printOptions horizontalCentered="1"/>
  <pageMargins left="0" right="0" top="0.2362204724409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2014-08-01T07:01:28Z</cp:lastPrinted>
  <dcterms:created xsi:type="dcterms:W3CDTF">2011-10-18T08:58:40Z</dcterms:created>
  <dcterms:modified xsi:type="dcterms:W3CDTF">2014-08-01T07:03:29Z</dcterms:modified>
  <cp:category/>
  <cp:version/>
  <cp:contentType/>
  <cp:contentStatus/>
</cp:coreProperties>
</file>