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8448" activeTab="0"/>
  </bookViews>
  <sheets>
    <sheet name="K66" sheetId="1" r:id="rId1"/>
  </sheets>
  <definedNames/>
  <calcPr fullCalcOnLoad="1"/>
</workbook>
</file>

<file path=xl/sharedStrings.xml><?xml version="1.0" encoding="utf-8"?>
<sst xmlns="http://schemas.openxmlformats.org/spreadsheetml/2006/main" count="382" uniqueCount="162">
  <si>
    <t>PGS.TS. Lê Đức Toàn</t>
  </si>
  <si>
    <t>TM. BAN GIÁM HIỆU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</si>
  <si>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</si>
  <si>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</si>
  <si>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</si>
  <si>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</si>
  <si>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</si>
  <si>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</si>
  <si>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</si>
  <si>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LỚP TT</t>
  </si>
  <si>
    <t>NGÀY SINH</t>
  </si>
  <si>
    <t>TÊN</t>
  </si>
  <si>
    <t>HỌ</t>
  </si>
  <si>
    <t>STT</t>
  </si>
  <si>
    <t>DANH SÁCH LỚP KỸ THUẬT VIÊN XIN CẤP CHỨNG CHỈ</t>
  </si>
  <si>
    <t>GIÁM ĐỐC TT</t>
  </si>
  <si>
    <t>GIÁO VỤ TT</t>
  </si>
  <si>
    <t>Nguyễn Lê Quế Châu</t>
  </si>
  <si>
    <t>PHÒNG KH - TC</t>
  </si>
  <si>
    <t>NƠI 
SINH</t>
  </si>
  <si>
    <t>BỘ GIÁO DỤC &amp; ĐÀO TẠO</t>
  </si>
  <si>
    <t>TRƯỜNG ĐẠI HỌC DUY TÂN</t>
  </si>
  <si>
    <t>PHÓ HIỆU TRƯỞNG</t>
  </si>
  <si>
    <t>ThS.Đặng Ngọc Trung</t>
  </si>
  <si>
    <t>Tổng số HV đậu: 08</t>
  </si>
  <si>
    <t>KHÓA K66 (Phân ngành Quản trị văn phòng)</t>
  </si>
  <si>
    <t>Danh sách này kèm theo Quyết định số:              /QĐ-ĐHDT ngày         tháng         năm 2014</t>
  </si>
  <si>
    <t>Ngày thi: 08, 09/01/2014 - Tại Hội đồng thi: 209 Phan Thanh</t>
  </si>
  <si>
    <t>BỔ SUNG VỚI KHÓA K66 (Phân ngành QTVP)</t>
  </si>
  <si>
    <t>Trần Đình Trâm</t>
  </si>
  <si>
    <t>Anh</t>
  </si>
  <si>
    <t>Kon - Tum</t>
  </si>
  <si>
    <t>Phạm Thị</t>
  </si>
  <si>
    <t>Bích</t>
  </si>
  <si>
    <t>Quảng Nam</t>
  </si>
  <si>
    <t>Trần Thị</t>
  </si>
  <si>
    <t>Điệp</t>
  </si>
  <si>
    <t>Trần Hương</t>
  </si>
  <si>
    <t>Giang</t>
  </si>
  <si>
    <t>Trần Thị Hồng</t>
  </si>
  <si>
    <t>Hạnh</t>
  </si>
  <si>
    <t>Quảng Ngãi</t>
  </si>
  <si>
    <t>Lê Thị</t>
  </si>
  <si>
    <t>Huyền</t>
  </si>
  <si>
    <t>Quảng Bình</t>
  </si>
  <si>
    <t>Nguyễn Thị Minh</t>
  </si>
  <si>
    <t>Hường</t>
  </si>
  <si>
    <t>Quảng Trị</t>
  </si>
  <si>
    <t>Nguyễn Thị</t>
  </si>
  <si>
    <t>Liên</t>
  </si>
  <si>
    <t>Thanh Hóa</t>
  </si>
  <si>
    <t>Nguyễn Văn</t>
  </si>
  <si>
    <t>Nam</t>
  </si>
  <si>
    <t>Bình Định</t>
  </si>
  <si>
    <t>Trương Mỹ</t>
  </si>
  <si>
    <t>Nga</t>
  </si>
  <si>
    <t>Nguyễn Thị Kiều</t>
  </si>
  <si>
    <t>Ngân</t>
  </si>
  <si>
    <t>Nghệ An</t>
  </si>
  <si>
    <t>Nhung</t>
  </si>
  <si>
    <t>Phưỡng</t>
  </si>
  <si>
    <t>Nguyễn Thanh</t>
  </si>
  <si>
    <t>Tuyền</t>
  </si>
  <si>
    <t>Lâm Đồng</t>
  </si>
  <si>
    <t>Nguyễn Thị Thanh</t>
  </si>
  <si>
    <t>Lê Thị Ánh</t>
  </si>
  <si>
    <t>Tuyết</t>
  </si>
  <si>
    <t>Huỳnh Thị Yên</t>
  </si>
  <si>
    <t>Thanh</t>
  </si>
  <si>
    <t>Lê Thị Phương</t>
  </si>
  <si>
    <t>Trần Mai Huyền</t>
  </si>
  <si>
    <t>Nguyễn Như</t>
  </si>
  <si>
    <t>Thành</t>
  </si>
  <si>
    <t>Đà Nẵng</t>
  </si>
  <si>
    <t>Nông Thị Thu</t>
  </si>
  <si>
    <t>Thảo</t>
  </si>
  <si>
    <t>Hoàng Thị</t>
  </si>
  <si>
    <t>Thủy</t>
  </si>
  <si>
    <t>Võ Thủy</t>
  </si>
  <si>
    <t>Thương</t>
  </si>
  <si>
    <t>Lê Thị Hà</t>
  </si>
  <si>
    <t>Trang</t>
  </si>
  <si>
    <t>Phùng Thị Minh</t>
  </si>
  <si>
    <t>Hoàng Nữ Phương</t>
  </si>
  <si>
    <t>Trinh</t>
  </si>
  <si>
    <t>Vĩnh</t>
  </si>
  <si>
    <t>Nguyễn Thùy</t>
  </si>
  <si>
    <t>Vỵ</t>
  </si>
  <si>
    <t>Nguyễn Thị Duy</t>
  </si>
  <si>
    <t>Xuyên</t>
  </si>
  <si>
    <t>Trương Tường</t>
  </si>
  <si>
    <t>Ân</t>
  </si>
  <si>
    <t>Lương Nữ Diệu</t>
  </si>
  <si>
    <t>Loan</t>
  </si>
  <si>
    <t>Trương Nữ Hồng</t>
  </si>
  <si>
    <t>Mây</t>
  </si>
  <si>
    <t>Nguyễn Thị Ái</t>
  </si>
  <si>
    <t>Nguyên</t>
  </si>
  <si>
    <t>Đoàn Thị Thanh</t>
  </si>
  <si>
    <t>Toàn</t>
  </si>
  <si>
    <t>Nguyễn Thị Trúc</t>
  </si>
  <si>
    <t>Vi</t>
  </si>
  <si>
    <t>K66A</t>
  </si>
  <si>
    <t>K66B</t>
  </si>
  <si>
    <t>Gia Lai</t>
  </si>
  <si>
    <t>Trung Bình</t>
  </si>
  <si>
    <t>Hoàng Nhất</t>
  </si>
  <si>
    <t>K65A</t>
  </si>
  <si>
    <t>Đinh Thị Thúy</t>
  </si>
  <si>
    <t>Kiều</t>
  </si>
  <si>
    <t>K64A</t>
  </si>
  <si>
    <t>Trà Thị Thanh</t>
  </si>
  <si>
    <t>Mơ</t>
  </si>
  <si>
    <t>Phạm Thị Yến</t>
  </si>
  <si>
    <t>Ngọc</t>
  </si>
  <si>
    <t>K64B</t>
  </si>
  <si>
    <t>Huỳnh Thị Hoài</t>
  </si>
  <si>
    <t>Vỹ</t>
  </si>
  <si>
    <t>Thiều Thị</t>
  </si>
  <si>
    <t>Hương</t>
  </si>
  <si>
    <t>Nguyễn Trọng Nam</t>
  </si>
  <si>
    <t>Khánh</t>
  </si>
  <si>
    <t>Hà Tĩnh</t>
  </si>
  <si>
    <t>Hoàng Thị Mỹ</t>
  </si>
  <si>
    <t>K63A</t>
  </si>
  <si>
    <t>Huỳnh Ngọc</t>
  </si>
  <si>
    <t>Linh</t>
  </si>
  <si>
    <t>Tín</t>
  </si>
  <si>
    <t>Trần Thị Hoài</t>
  </si>
  <si>
    <t>Thu</t>
  </si>
  <si>
    <t>Trần Thị Tường</t>
  </si>
  <si>
    <t>Nguyễn Thị Hà</t>
  </si>
  <si>
    <t>Vy</t>
  </si>
  <si>
    <t xml:space="preserve">29/09/1993 </t>
  </si>
  <si>
    <t>Lê Văn</t>
  </si>
  <si>
    <t>Bỗng</t>
  </si>
  <si>
    <t>K63B</t>
  </si>
  <si>
    <t>Phan Thị</t>
  </si>
  <si>
    <t>Oanh</t>
  </si>
  <si>
    <t>Trương Thị</t>
  </si>
  <si>
    <t>Đông Hà</t>
  </si>
  <si>
    <t>Nguyễn Thị Tú</t>
  </si>
  <si>
    <t>Hồng Kông</t>
  </si>
  <si>
    <t>Nguyễn Thị Xuân</t>
  </si>
  <si>
    <t>Phương</t>
  </si>
  <si>
    <t>Phạm Thị Ái</t>
  </si>
  <si>
    <t>Thúy</t>
  </si>
  <si>
    <t>Đinh Phan Tiến</t>
  </si>
  <si>
    <t>K61A</t>
  </si>
  <si>
    <t>Hồ Ngọc Duy</t>
  </si>
  <si>
    <t>Nguyễn Thị Huyền</t>
  </si>
  <si>
    <t>Tú</t>
  </si>
  <si>
    <t>Lê Tấn</t>
  </si>
  <si>
    <t>Khoa</t>
  </si>
  <si>
    <t>K57B</t>
  </si>
  <si>
    <t>Hà Bửu</t>
  </si>
  <si>
    <t>Long</t>
  </si>
  <si>
    <t>Trần Minh</t>
  </si>
  <si>
    <t>Nhật</t>
  </si>
  <si>
    <t>SỐ LƯỢNG: 56 chứng chỉ</t>
  </si>
  <si>
    <t>SỐ LƯỢNG: 08 chứng chỉ</t>
  </si>
  <si>
    <t>Tổng số HV đậu/Dự thi: 56/75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</si>
</sst>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010000]dd/mm/yyyy;@"/>
  </numFmts>
  <fonts count="53">
    <font>
      <sz val="11"/>
      <name val="Times New Roman"/>
      <family val="0"/>
    </font>
    <font>
      <sz val="11"/>
      <color indexed="8"/>
      <name val="Arial"/>
      <family val="2"/>
    </font>
    <font>
      <b/>
      <i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VNtimes new roman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0.8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15" fillId="32" borderId="7" applyNumberFormat="0" applyFont="0" applyAlignment="0" applyProtection="0"/>
    <xf numFmtId="0" fontId="49" fillId="27" borderId="8" applyNumberFormat="0" applyAlignment="0" applyProtection="0"/>
    <xf numFmtId="9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0" fontId="6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55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14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14" fontId="9" fillId="33" borderId="11" xfId="55" applyNumberFormat="1" applyFont="1" applyFill="1" applyBorder="1" applyAlignment="1">
      <alignment horizontal="center"/>
      <protection/>
    </xf>
    <xf numFmtId="0" fontId="9" fillId="33" borderId="11" xfId="55" applyFont="1" applyFill="1" applyBorder="1" applyAlignment="1">
      <alignment horizontal="center"/>
      <protection/>
    </xf>
    <xf numFmtId="0" fontId="8" fillId="33" borderId="13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2" xfId="0" applyFont="1" applyFill="1" applyBorder="1" applyAlignment="1">
      <alignment/>
    </xf>
    <xf numFmtId="173" fontId="9" fillId="33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03"/>
  <sheetViews>
    <sheetView tabSelected="1" zoomScale="40" zoomScaleNormal="40" zoomScalePageLayoutView="0" workbookViewId="0" topLeftCell="A34">
      <selection activeCell="D68" sqref="D68"/>
    </sheetView>
  </sheetViews>
  <sheetFormatPr defaultColWidth="9.140625" defaultRowHeight="15"/>
  <cols>
    <col min="1" max="1" width="5.00390625" style="0" customWidth="1"/>
    <col min="2" max="2" width="21.7109375" style="0" customWidth="1"/>
    <col min="3" max="3" width="9.7109375" style="0" customWidth="1"/>
    <col min="4" max="4" width="9.7109375" style="2" customWidth="1"/>
    <col min="5" max="5" width="10.57421875" style="2" customWidth="1"/>
    <col min="6" max="6" width="10.8515625" style="0" customWidth="1"/>
    <col min="7" max="7" width="11.421875" style="0" customWidth="1"/>
    <col min="8" max="8" width="11.7109375" style="0" customWidth="1"/>
    <col min="9" max="9" width="11.28125" style="0" customWidth="1"/>
    <col min="10" max="11" width="3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5" customFormat="1" ht="19.5" customHeight="1">
      <c r="A1" s="67" t="s">
        <v>20</v>
      </c>
      <c r="B1" s="67"/>
      <c r="C1" s="68" t="s">
        <v>14</v>
      </c>
      <c r="D1" s="68"/>
      <c r="E1" s="68"/>
      <c r="F1" s="68"/>
      <c r="G1" s="68"/>
      <c r="H1" s="68"/>
      <c r="I1" s="68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5" customFormat="1" ht="19.5" customHeight="1">
      <c r="A2" s="69" t="s">
        <v>21</v>
      </c>
      <c r="B2" s="69"/>
      <c r="C2" s="68" t="s">
        <v>25</v>
      </c>
      <c r="D2" s="68"/>
      <c r="E2" s="68"/>
      <c r="F2" s="68"/>
      <c r="G2" s="68"/>
      <c r="H2" s="68"/>
      <c r="I2" s="68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3:100" s="17" customFormat="1" ht="19.5" customHeight="1">
      <c r="C3" s="70" t="s">
        <v>27</v>
      </c>
      <c r="D3" s="68"/>
      <c r="E3" s="68"/>
      <c r="F3" s="68"/>
      <c r="G3" s="68"/>
      <c r="H3" s="68"/>
      <c r="I3" s="6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3:100" s="15" customFormat="1" ht="19.5" customHeight="1">
      <c r="C4" s="71" t="s">
        <v>159</v>
      </c>
      <c r="D4" s="71"/>
      <c r="E4" s="71"/>
      <c r="F4" s="71"/>
      <c r="G4" s="71"/>
      <c r="H4" s="71"/>
      <c r="I4" s="71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3:100" s="15" customFormat="1" ht="9.75" customHeight="1">
      <c r="C5" s="25"/>
      <c r="D5" s="25"/>
      <c r="E5" s="25"/>
      <c r="F5" s="25"/>
      <c r="G5" s="25"/>
      <c r="H5" s="25"/>
      <c r="I5" s="2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5" customFormat="1" ht="18.75" customHeight="1">
      <c r="A6" s="50" t="s">
        <v>26</v>
      </c>
      <c r="C6" s="25"/>
      <c r="D6" s="25"/>
      <c r="E6" s="25"/>
      <c r="F6" s="25"/>
      <c r="G6" s="25"/>
      <c r="H6" s="25"/>
      <c r="I6" s="2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9" s="24" customFormat="1" ht="15.75" customHeight="1">
      <c r="A8" s="60" t="s">
        <v>13</v>
      </c>
      <c r="B8" s="65" t="s">
        <v>12</v>
      </c>
      <c r="C8" s="66" t="s">
        <v>11</v>
      </c>
      <c r="D8" s="61" t="s">
        <v>10</v>
      </c>
      <c r="E8" s="61" t="s">
        <v>19</v>
      </c>
      <c r="F8" s="61" t="s">
        <v>9</v>
      </c>
      <c r="G8" s="60" t="s">
        <v>8</v>
      </c>
      <c r="H8" s="61" t="s">
        <v>7</v>
      </c>
      <c r="I8" s="61" t="s">
        <v>6</v>
      </c>
    </row>
    <row r="9" spans="1:9" s="13" customFormat="1" ht="15.75" customHeight="1">
      <c r="A9" s="60"/>
      <c r="B9" s="65"/>
      <c r="C9" s="66"/>
      <c r="D9" s="61"/>
      <c r="E9" s="61"/>
      <c r="F9" s="61"/>
      <c r="G9" s="60"/>
      <c r="H9" s="60"/>
      <c r="I9" s="61"/>
    </row>
    <row r="10" spans="1:9" s="13" customFormat="1" ht="18" customHeight="1">
      <c r="A10" s="28">
        <v>1</v>
      </c>
      <c r="B10" s="43" t="s">
        <v>29</v>
      </c>
      <c r="C10" s="51" t="s">
        <v>30</v>
      </c>
      <c r="D10" s="29">
        <v>34188</v>
      </c>
      <c r="E10" s="30" t="s">
        <v>31</v>
      </c>
      <c r="F10" s="32" t="s">
        <v>102</v>
      </c>
      <c r="G10" s="48">
        <v>9.104166666666666</v>
      </c>
      <c r="H10" s="23" t="s">
        <v>5</v>
      </c>
      <c r="I10" s="14"/>
    </row>
    <row r="11" spans="1:9" s="13" customFormat="1" ht="18" customHeight="1">
      <c r="A11" s="28">
        <v>2</v>
      </c>
      <c r="B11" s="43" t="s">
        <v>32</v>
      </c>
      <c r="C11" s="51" t="s">
        <v>33</v>
      </c>
      <c r="D11" s="29">
        <v>33650</v>
      </c>
      <c r="E11" s="30" t="s">
        <v>34</v>
      </c>
      <c r="F11" s="32" t="s">
        <v>102</v>
      </c>
      <c r="G11" s="48">
        <v>8.092261904761905</v>
      </c>
      <c r="H11" s="23" t="s">
        <v>5</v>
      </c>
      <c r="I11" s="14"/>
    </row>
    <row r="12" spans="1:9" s="13" customFormat="1" ht="18" customHeight="1">
      <c r="A12" s="28">
        <v>3</v>
      </c>
      <c r="B12" s="43" t="s">
        <v>35</v>
      </c>
      <c r="C12" s="51" t="s">
        <v>36</v>
      </c>
      <c r="D12" s="29">
        <v>34049</v>
      </c>
      <c r="E12" s="53" t="s">
        <v>34</v>
      </c>
      <c r="F12" s="32" t="s">
        <v>102</v>
      </c>
      <c r="G12" s="48">
        <v>8.9375</v>
      </c>
      <c r="H12" s="23" t="s">
        <v>5</v>
      </c>
      <c r="I12" s="14"/>
    </row>
    <row r="13" spans="1:9" s="13" customFormat="1" ht="18" customHeight="1">
      <c r="A13" s="28">
        <v>4</v>
      </c>
      <c r="B13" s="43" t="s">
        <v>37</v>
      </c>
      <c r="C13" s="51" t="s">
        <v>38</v>
      </c>
      <c r="D13" s="29">
        <v>34241</v>
      </c>
      <c r="E13" s="30" t="s">
        <v>34</v>
      </c>
      <c r="F13" s="32" t="s">
        <v>102</v>
      </c>
      <c r="G13" s="48">
        <v>7.928571428571429</v>
      </c>
      <c r="H13" s="23" t="s">
        <v>4</v>
      </c>
      <c r="I13" s="14"/>
    </row>
    <row r="14" spans="1:9" s="13" customFormat="1" ht="18" customHeight="1">
      <c r="A14" s="28">
        <v>5</v>
      </c>
      <c r="B14" s="43" t="s">
        <v>39</v>
      </c>
      <c r="C14" s="51" t="s">
        <v>40</v>
      </c>
      <c r="D14" s="29">
        <v>34113</v>
      </c>
      <c r="E14" s="30" t="s">
        <v>41</v>
      </c>
      <c r="F14" s="32" t="s">
        <v>102</v>
      </c>
      <c r="G14" s="48">
        <v>8.244047619047619</v>
      </c>
      <c r="H14" s="23" t="s">
        <v>5</v>
      </c>
      <c r="I14" s="14"/>
    </row>
    <row r="15" spans="1:9" s="13" customFormat="1" ht="18" customHeight="1">
      <c r="A15" s="28">
        <v>6</v>
      </c>
      <c r="B15" s="43" t="s">
        <v>42</v>
      </c>
      <c r="C15" s="44" t="s">
        <v>43</v>
      </c>
      <c r="D15" s="46">
        <v>34124</v>
      </c>
      <c r="E15" s="31" t="s">
        <v>44</v>
      </c>
      <c r="F15" s="32" t="s">
        <v>102</v>
      </c>
      <c r="G15" s="48">
        <v>8.288690476190476</v>
      </c>
      <c r="H15" s="23" t="s">
        <v>5</v>
      </c>
      <c r="I15" s="14"/>
    </row>
    <row r="16" spans="1:9" s="13" customFormat="1" ht="18" customHeight="1">
      <c r="A16" s="28">
        <v>7</v>
      </c>
      <c r="B16" s="43" t="s">
        <v>45</v>
      </c>
      <c r="C16" s="51" t="s">
        <v>46</v>
      </c>
      <c r="D16" s="29">
        <v>34246</v>
      </c>
      <c r="E16" s="30" t="s">
        <v>47</v>
      </c>
      <c r="F16" s="32" t="s">
        <v>102</v>
      </c>
      <c r="G16" s="48">
        <v>9.375</v>
      </c>
      <c r="H16" s="23" t="s">
        <v>5</v>
      </c>
      <c r="I16" s="14"/>
    </row>
    <row r="17" spans="1:9" s="13" customFormat="1" ht="18" customHeight="1">
      <c r="A17" s="28">
        <v>8</v>
      </c>
      <c r="B17" s="43" t="s">
        <v>48</v>
      </c>
      <c r="C17" s="51" t="s">
        <v>49</v>
      </c>
      <c r="D17" s="29">
        <v>34034</v>
      </c>
      <c r="E17" s="30" t="s">
        <v>50</v>
      </c>
      <c r="F17" s="32" t="s">
        <v>102</v>
      </c>
      <c r="G17" s="48">
        <v>8.81547619047619</v>
      </c>
      <c r="H17" s="23" t="s">
        <v>5</v>
      </c>
      <c r="I17" s="14"/>
    </row>
    <row r="18" spans="1:9" s="13" customFormat="1" ht="18" customHeight="1">
      <c r="A18" s="28">
        <v>9</v>
      </c>
      <c r="B18" s="43" t="s">
        <v>51</v>
      </c>
      <c r="C18" s="51" t="s">
        <v>52</v>
      </c>
      <c r="D18" s="29">
        <v>33770</v>
      </c>
      <c r="E18" s="30" t="s">
        <v>53</v>
      </c>
      <c r="F18" s="32" t="s">
        <v>102</v>
      </c>
      <c r="G18" s="48">
        <v>7.071428571428571</v>
      </c>
      <c r="H18" s="23" t="s">
        <v>4</v>
      </c>
      <c r="I18" s="14"/>
    </row>
    <row r="19" spans="1:9" s="13" customFormat="1" ht="18" customHeight="1">
      <c r="A19" s="28">
        <v>10</v>
      </c>
      <c r="B19" s="43" t="s">
        <v>54</v>
      </c>
      <c r="C19" s="51" t="s">
        <v>55</v>
      </c>
      <c r="D19" s="29">
        <v>34211</v>
      </c>
      <c r="E19" s="30" t="s">
        <v>44</v>
      </c>
      <c r="F19" s="32" t="s">
        <v>102</v>
      </c>
      <c r="G19" s="48">
        <v>8.419642857142858</v>
      </c>
      <c r="H19" s="23" t="s">
        <v>5</v>
      </c>
      <c r="I19" s="14"/>
    </row>
    <row r="20" spans="1:9" s="13" customFormat="1" ht="18" customHeight="1">
      <c r="A20" s="28">
        <v>11</v>
      </c>
      <c r="B20" s="43" t="s">
        <v>56</v>
      </c>
      <c r="C20" s="51" t="s">
        <v>57</v>
      </c>
      <c r="D20" s="29">
        <v>34010</v>
      </c>
      <c r="E20" s="30" t="s">
        <v>58</v>
      </c>
      <c r="F20" s="32" t="s">
        <v>102</v>
      </c>
      <c r="G20" s="48">
        <v>8.973214285714285</v>
      </c>
      <c r="H20" s="23" t="s">
        <v>5</v>
      </c>
      <c r="I20" s="14"/>
    </row>
    <row r="21" spans="1:9" s="13" customFormat="1" ht="18" customHeight="1">
      <c r="A21" s="28">
        <v>12</v>
      </c>
      <c r="B21" s="43" t="s">
        <v>48</v>
      </c>
      <c r="C21" s="51" t="s">
        <v>59</v>
      </c>
      <c r="D21" s="29">
        <v>33972</v>
      </c>
      <c r="E21" s="30" t="s">
        <v>47</v>
      </c>
      <c r="F21" s="32" t="s">
        <v>102</v>
      </c>
      <c r="G21" s="48">
        <v>8.988095238095237</v>
      </c>
      <c r="H21" s="23" t="s">
        <v>5</v>
      </c>
      <c r="I21" s="14"/>
    </row>
    <row r="22" spans="1:9" s="13" customFormat="1" ht="18" customHeight="1">
      <c r="A22" s="28">
        <v>13</v>
      </c>
      <c r="B22" s="43" t="s">
        <v>35</v>
      </c>
      <c r="C22" s="51" t="s">
        <v>60</v>
      </c>
      <c r="D22" s="29">
        <v>34165</v>
      </c>
      <c r="E22" s="30" t="s">
        <v>47</v>
      </c>
      <c r="F22" s="32" t="s">
        <v>102</v>
      </c>
      <c r="G22" s="48">
        <v>7.252976190476191</v>
      </c>
      <c r="H22" s="23" t="s">
        <v>4</v>
      </c>
      <c r="I22" s="14"/>
    </row>
    <row r="23" spans="1:9" s="13" customFormat="1" ht="18" customHeight="1">
      <c r="A23" s="28">
        <v>14</v>
      </c>
      <c r="B23" s="43" t="s">
        <v>61</v>
      </c>
      <c r="C23" s="51" t="s">
        <v>62</v>
      </c>
      <c r="D23" s="29">
        <v>34030</v>
      </c>
      <c r="E23" s="30" t="s">
        <v>63</v>
      </c>
      <c r="F23" s="32" t="s">
        <v>102</v>
      </c>
      <c r="G23" s="48">
        <v>7.050595238095238</v>
      </c>
      <c r="H23" s="23" t="s">
        <v>4</v>
      </c>
      <c r="I23" s="14"/>
    </row>
    <row r="24" spans="1:9" s="13" customFormat="1" ht="18" customHeight="1">
      <c r="A24" s="28">
        <v>15</v>
      </c>
      <c r="B24" s="43" t="s">
        <v>64</v>
      </c>
      <c r="C24" s="51" t="s">
        <v>62</v>
      </c>
      <c r="D24" s="29">
        <v>34110</v>
      </c>
      <c r="E24" s="30" t="s">
        <v>47</v>
      </c>
      <c r="F24" s="32" t="s">
        <v>102</v>
      </c>
      <c r="G24" s="48">
        <v>7.717261904761905</v>
      </c>
      <c r="H24" s="23" t="s">
        <v>4</v>
      </c>
      <c r="I24" s="14"/>
    </row>
    <row r="25" spans="1:9" s="13" customFormat="1" ht="18" customHeight="1">
      <c r="A25" s="28">
        <v>16</v>
      </c>
      <c r="B25" s="43" t="s">
        <v>65</v>
      </c>
      <c r="C25" s="51" t="s">
        <v>66</v>
      </c>
      <c r="D25" s="29">
        <v>34680</v>
      </c>
      <c r="E25" s="30" t="s">
        <v>34</v>
      </c>
      <c r="F25" s="32" t="s">
        <v>102</v>
      </c>
      <c r="G25" s="48">
        <v>8.946428571428571</v>
      </c>
      <c r="H25" s="23" t="s">
        <v>5</v>
      </c>
      <c r="I25" s="14"/>
    </row>
    <row r="26" spans="1:9" s="13" customFormat="1" ht="18" customHeight="1">
      <c r="A26" s="28">
        <v>17</v>
      </c>
      <c r="B26" s="43" t="s">
        <v>67</v>
      </c>
      <c r="C26" s="51" t="s">
        <v>68</v>
      </c>
      <c r="D26" s="29">
        <v>34036</v>
      </c>
      <c r="E26" s="30" t="s">
        <v>34</v>
      </c>
      <c r="F26" s="32" t="s">
        <v>102</v>
      </c>
      <c r="G26" s="48">
        <v>9.229166666666666</v>
      </c>
      <c r="H26" s="23" t="s">
        <v>5</v>
      </c>
      <c r="I26" s="14"/>
    </row>
    <row r="27" spans="1:9" s="13" customFormat="1" ht="18" customHeight="1">
      <c r="A27" s="28">
        <v>18</v>
      </c>
      <c r="B27" s="43" t="s">
        <v>69</v>
      </c>
      <c r="C27" s="51" t="s">
        <v>68</v>
      </c>
      <c r="D27" s="29">
        <v>34012</v>
      </c>
      <c r="E27" s="30" t="s">
        <v>47</v>
      </c>
      <c r="F27" s="32" t="s">
        <v>102</v>
      </c>
      <c r="G27" s="48">
        <v>7.125</v>
      </c>
      <c r="H27" s="23" t="s">
        <v>4</v>
      </c>
      <c r="I27" s="14"/>
    </row>
    <row r="28" spans="1:9" s="13" customFormat="1" ht="18" customHeight="1">
      <c r="A28" s="28">
        <v>19</v>
      </c>
      <c r="B28" s="43" t="s">
        <v>70</v>
      </c>
      <c r="C28" s="51" t="s">
        <v>68</v>
      </c>
      <c r="D28" s="29">
        <v>34147</v>
      </c>
      <c r="E28" s="30" t="s">
        <v>44</v>
      </c>
      <c r="F28" s="32" t="s">
        <v>102</v>
      </c>
      <c r="G28" s="48">
        <v>8.258928571428571</v>
      </c>
      <c r="H28" s="23" t="s">
        <v>5</v>
      </c>
      <c r="I28" s="14"/>
    </row>
    <row r="29" spans="1:9" s="13" customFormat="1" ht="18" customHeight="1">
      <c r="A29" s="28">
        <v>20</v>
      </c>
      <c r="B29" s="43" t="s">
        <v>71</v>
      </c>
      <c r="C29" s="51" t="s">
        <v>72</v>
      </c>
      <c r="D29" s="29">
        <v>33734</v>
      </c>
      <c r="E29" s="30" t="s">
        <v>73</v>
      </c>
      <c r="F29" s="32" t="s">
        <v>102</v>
      </c>
      <c r="G29" s="48">
        <v>8.116071428571429</v>
      </c>
      <c r="H29" s="23" t="s">
        <v>5</v>
      </c>
      <c r="I29" s="14"/>
    </row>
    <row r="30" spans="1:9" s="13" customFormat="1" ht="18" customHeight="1">
      <c r="A30" s="28">
        <v>21</v>
      </c>
      <c r="B30" s="43" t="s">
        <v>74</v>
      </c>
      <c r="C30" s="51" t="s">
        <v>75</v>
      </c>
      <c r="D30" s="29">
        <v>34319</v>
      </c>
      <c r="E30" s="30" t="s">
        <v>104</v>
      </c>
      <c r="F30" s="32" t="s">
        <v>102</v>
      </c>
      <c r="G30" s="48">
        <v>6.839285714285714</v>
      </c>
      <c r="H30" s="23" t="s">
        <v>105</v>
      </c>
      <c r="I30" s="14"/>
    </row>
    <row r="31" spans="1:9" s="13" customFormat="1" ht="18" customHeight="1">
      <c r="A31" s="28">
        <v>22</v>
      </c>
      <c r="B31" s="43" t="s">
        <v>76</v>
      </c>
      <c r="C31" s="51" t="s">
        <v>77</v>
      </c>
      <c r="D31" s="29">
        <v>34083</v>
      </c>
      <c r="E31" s="30" t="s">
        <v>44</v>
      </c>
      <c r="F31" s="32" t="s">
        <v>102</v>
      </c>
      <c r="G31" s="48">
        <v>6.520833333333333</v>
      </c>
      <c r="H31" s="23" t="s">
        <v>105</v>
      </c>
      <c r="I31" s="14"/>
    </row>
    <row r="32" spans="1:9" s="13" customFormat="1" ht="18" customHeight="1">
      <c r="A32" s="28">
        <v>23</v>
      </c>
      <c r="B32" s="43" t="s">
        <v>78</v>
      </c>
      <c r="C32" s="51" t="s">
        <v>79</v>
      </c>
      <c r="D32" s="47">
        <v>33693</v>
      </c>
      <c r="E32" s="30" t="s">
        <v>34</v>
      </c>
      <c r="F32" s="32" t="s">
        <v>102</v>
      </c>
      <c r="G32" s="48">
        <v>7.169642857142858</v>
      </c>
      <c r="H32" s="23" t="s">
        <v>4</v>
      </c>
      <c r="I32" s="14"/>
    </row>
    <row r="33" spans="1:9" s="13" customFormat="1" ht="18" customHeight="1">
      <c r="A33" s="28">
        <v>24</v>
      </c>
      <c r="B33" s="43" t="s">
        <v>80</v>
      </c>
      <c r="C33" s="51" t="s">
        <v>81</v>
      </c>
      <c r="D33" s="29">
        <v>34280</v>
      </c>
      <c r="E33" s="30" t="s">
        <v>47</v>
      </c>
      <c r="F33" s="32" t="s">
        <v>102</v>
      </c>
      <c r="G33" s="48">
        <v>8.598214285714285</v>
      </c>
      <c r="H33" s="23" t="s">
        <v>5</v>
      </c>
      <c r="I33" s="14"/>
    </row>
    <row r="34" spans="1:9" s="13" customFormat="1" ht="18" customHeight="1">
      <c r="A34" s="28">
        <v>25</v>
      </c>
      <c r="B34" s="43" t="s">
        <v>82</v>
      </c>
      <c r="C34" s="51" t="s">
        <v>81</v>
      </c>
      <c r="D34" s="29">
        <v>34008</v>
      </c>
      <c r="E34" s="30" t="s">
        <v>73</v>
      </c>
      <c r="F34" s="32" t="s">
        <v>102</v>
      </c>
      <c r="G34" s="48">
        <v>9.693452380952381</v>
      </c>
      <c r="H34" s="23" t="s">
        <v>5</v>
      </c>
      <c r="I34" s="14"/>
    </row>
    <row r="35" spans="1:9" s="13" customFormat="1" ht="18" customHeight="1">
      <c r="A35" s="28">
        <v>26</v>
      </c>
      <c r="B35" s="43" t="s">
        <v>83</v>
      </c>
      <c r="C35" s="51" t="s">
        <v>84</v>
      </c>
      <c r="D35" s="29">
        <v>34286</v>
      </c>
      <c r="E35" s="30" t="s">
        <v>47</v>
      </c>
      <c r="F35" s="32" t="s">
        <v>102</v>
      </c>
      <c r="G35" s="48">
        <v>7.2648809523809526</v>
      </c>
      <c r="H35" s="23" t="s">
        <v>4</v>
      </c>
      <c r="I35" s="14"/>
    </row>
    <row r="36" spans="1:9" s="13" customFormat="1" ht="18" customHeight="1">
      <c r="A36" s="28">
        <v>27</v>
      </c>
      <c r="B36" s="43" t="s">
        <v>48</v>
      </c>
      <c r="C36" s="51" t="s">
        <v>85</v>
      </c>
      <c r="D36" s="29">
        <v>34188</v>
      </c>
      <c r="E36" s="30" t="s">
        <v>44</v>
      </c>
      <c r="F36" s="32" t="s">
        <v>102</v>
      </c>
      <c r="G36" s="48">
        <v>8.074404761904763</v>
      </c>
      <c r="H36" s="23" t="s">
        <v>5</v>
      </c>
      <c r="I36" s="14"/>
    </row>
    <row r="37" spans="1:9" s="13" customFormat="1" ht="18" customHeight="1">
      <c r="A37" s="28">
        <v>28</v>
      </c>
      <c r="B37" s="43" t="s">
        <v>86</v>
      </c>
      <c r="C37" s="51" t="s">
        <v>87</v>
      </c>
      <c r="D37" s="47">
        <v>34063</v>
      </c>
      <c r="E37" s="30" t="s">
        <v>41</v>
      </c>
      <c r="F37" s="32" t="s">
        <v>102</v>
      </c>
      <c r="G37" s="48">
        <v>7.511904761904762</v>
      </c>
      <c r="H37" s="23" t="s">
        <v>4</v>
      </c>
      <c r="I37" s="14"/>
    </row>
    <row r="38" spans="1:9" s="13" customFormat="1" ht="18" customHeight="1">
      <c r="A38" s="28">
        <v>29</v>
      </c>
      <c r="B38" s="43" t="s">
        <v>88</v>
      </c>
      <c r="C38" s="51" t="s">
        <v>89</v>
      </c>
      <c r="D38" s="47">
        <v>34077</v>
      </c>
      <c r="E38" s="30" t="s">
        <v>44</v>
      </c>
      <c r="F38" s="32" t="s">
        <v>102</v>
      </c>
      <c r="G38" s="48">
        <v>9.523809523809524</v>
      </c>
      <c r="H38" s="23" t="s">
        <v>5</v>
      </c>
      <c r="I38" s="14"/>
    </row>
    <row r="39" spans="1:9" s="13" customFormat="1" ht="18" customHeight="1">
      <c r="A39" s="28">
        <v>30</v>
      </c>
      <c r="B39" s="43" t="s">
        <v>90</v>
      </c>
      <c r="C39" s="44" t="s">
        <v>91</v>
      </c>
      <c r="D39" s="47">
        <v>34155</v>
      </c>
      <c r="E39" s="45" t="s">
        <v>34</v>
      </c>
      <c r="F39" s="54" t="s">
        <v>103</v>
      </c>
      <c r="G39" s="48">
        <v>8.336309523809524</v>
      </c>
      <c r="H39" s="23" t="s">
        <v>5</v>
      </c>
      <c r="I39" s="14"/>
    </row>
    <row r="40" spans="1:9" s="13" customFormat="1" ht="18" customHeight="1">
      <c r="A40" s="28">
        <v>31</v>
      </c>
      <c r="B40" s="43" t="s">
        <v>92</v>
      </c>
      <c r="C40" s="51" t="s">
        <v>93</v>
      </c>
      <c r="D40" s="29">
        <v>34033</v>
      </c>
      <c r="E40" s="30" t="s">
        <v>44</v>
      </c>
      <c r="F40" s="54" t="s">
        <v>103</v>
      </c>
      <c r="G40" s="48">
        <v>7.2976190476190474</v>
      </c>
      <c r="H40" s="23" t="s">
        <v>4</v>
      </c>
      <c r="I40" s="14"/>
    </row>
    <row r="41" spans="1:9" s="13" customFormat="1" ht="18" customHeight="1">
      <c r="A41" s="28">
        <v>32</v>
      </c>
      <c r="B41" s="43" t="s">
        <v>94</v>
      </c>
      <c r="C41" s="51" t="s">
        <v>95</v>
      </c>
      <c r="D41" s="29">
        <v>34121</v>
      </c>
      <c r="E41" s="30" t="s">
        <v>34</v>
      </c>
      <c r="F41" s="54" t="s">
        <v>103</v>
      </c>
      <c r="G41" s="48">
        <v>7.071428571428571</v>
      </c>
      <c r="H41" s="23" t="s">
        <v>4</v>
      </c>
      <c r="I41" s="14"/>
    </row>
    <row r="42" spans="1:9" s="13" customFormat="1" ht="18" customHeight="1">
      <c r="A42" s="28">
        <v>33</v>
      </c>
      <c r="B42" s="43" t="s">
        <v>96</v>
      </c>
      <c r="C42" s="51" t="s">
        <v>97</v>
      </c>
      <c r="D42" s="29">
        <v>34006</v>
      </c>
      <c r="E42" s="30" t="s">
        <v>34</v>
      </c>
      <c r="F42" s="54" t="s">
        <v>103</v>
      </c>
      <c r="G42" s="48">
        <v>6.883928571428571</v>
      </c>
      <c r="H42" s="23" t="s">
        <v>105</v>
      </c>
      <c r="I42" s="14"/>
    </row>
    <row r="43" spans="1:9" s="13" customFormat="1" ht="18" customHeight="1">
      <c r="A43" s="28">
        <v>34</v>
      </c>
      <c r="B43" s="49" t="s">
        <v>98</v>
      </c>
      <c r="C43" s="40" t="s">
        <v>99</v>
      </c>
      <c r="D43" s="37">
        <v>33772</v>
      </c>
      <c r="E43" s="38" t="s">
        <v>34</v>
      </c>
      <c r="F43" s="54" t="s">
        <v>103</v>
      </c>
      <c r="G43" s="48">
        <v>8.139880952380953</v>
      </c>
      <c r="H43" s="23" t="s">
        <v>5</v>
      </c>
      <c r="I43" s="14"/>
    </row>
    <row r="44" spans="1:9" s="13" customFormat="1" ht="18" customHeight="1">
      <c r="A44" s="28">
        <v>35</v>
      </c>
      <c r="B44" s="43" t="s">
        <v>100</v>
      </c>
      <c r="C44" s="51" t="s">
        <v>101</v>
      </c>
      <c r="D44" s="29">
        <v>34287</v>
      </c>
      <c r="E44" s="30" t="s">
        <v>31</v>
      </c>
      <c r="F44" s="54" t="s">
        <v>103</v>
      </c>
      <c r="G44" s="48">
        <v>7.976190476190476</v>
      </c>
      <c r="H44" s="23" t="s">
        <v>5</v>
      </c>
      <c r="I44" s="14"/>
    </row>
    <row r="45" spans="1:9" s="13" customFormat="1" ht="18" customHeight="1">
      <c r="A45" s="28">
        <v>36</v>
      </c>
      <c r="B45" s="49" t="s">
        <v>108</v>
      </c>
      <c r="C45" s="40" t="s">
        <v>109</v>
      </c>
      <c r="D45" s="34">
        <v>34300</v>
      </c>
      <c r="E45" s="35" t="s">
        <v>34</v>
      </c>
      <c r="F45" s="36" t="s">
        <v>110</v>
      </c>
      <c r="G45" s="48">
        <v>8.342261904761905</v>
      </c>
      <c r="H45" s="23" t="s">
        <v>5</v>
      </c>
      <c r="I45" s="14"/>
    </row>
    <row r="46" spans="1:9" s="13" customFormat="1" ht="18" customHeight="1">
      <c r="A46" s="28">
        <v>37</v>
      </c>
      <c r="B46" s="49" t="s">
        <v>111</v>
      </c>
      <c r="C46" s="40" t="s">
        <v>112</v>
      </c>
      <c r="D46" s="34">
        <v>34256</v>
      </c>
      <c r="E46" s="35" t="s">
        <v>34</v>
      </c>
      <c r="F46" s="36" t="s">
        <v>110</v>
      </c>
      <c r="G46" s="48">
        <v>8.904761904761905</v>
      </c>
      <c r="H46" s="23" t="s">
        <v>5</v>
      </c>
      <c r="I46" s="14"/>
    </row>
    <row r="47" spans="1:9" s="13" customFormat="1" ht="18" customHeight="1">
      <c r="A47" s="28">
        <v>38</v>
      </c>
      <c r="B47" s="49" t="s">
        <v>113</v>
      </c>
      <c r="C47" s="40" t="s">
        <v>114</v>
      </c>
      <c r="D47" s="34">
        <v>34039</v>
      </c>
      <c r="E47" s="35" t="s">
        <v>34</v>
      </c>
      <c r="F47" s="41" t="s">
        <v>115</v>
      </c>
      <c r="G47" s="48">
        <v>5.839285714285714</v>
      </c>
      <c r="H47" s="23" t="s">
        <v>105</v>
      </c>
      <c r="I47" s="14"/>
    </row>
    <row r="48" spans="1:9" s="13" customFormat="1" ht="18" customHeight="1">
      <c r="A48" s="28">
        <v>39</v>
      </c>
      <c r="B48" s="49" t="s">
        <v>116</v>
      </c>
      <c r="C48" s="40" t="s">
        <v>117</v>
      </c>
      <c r="D48" s="34">
        <v>34288</v>
      </c>
      <c r="E48" s="35" t="s">
        <v>34</v>
      </c>
      <c r="F48" s="41" t="s">
        <v>115</v>
      </c>
      <c r="G48" s="48">
        <v>6.315476190476191</v>
      </c>
      <c r="H48" s="23" t="s">
        <v>105</v>
      </c>
      <c r="I48" s="14"/>
    </row>
    <row r="49" spans="1:9" s="13" customFormat="1" ht="18" customHeight="1">
      <c r="A49" s="28">
        <v>40</v>
      </c>
      <c r="B49" s="49" t="s">
        <v>123</v>
      </c>
      <c r="C49" s="40" t="s">
        <v>119</v>
      </c>
      <c r="D49" s="34">
        <v>34066</v>
      </c>
      <c r="E49" s="35" t="s">
        <v>44</v>
      </c>
      <c r="F49" s="36" t="s">
        <v>124</v>
      </c>
      <c r="G49" s="48">
        <v>7.705357142857142</v>
      </c>
      <c r="H49" s="23" t="s">
        <v>4</v>
      </c>
      <c r="I49" s="14"/>
    </row>
    <row r="50" spans="1:9" s="13" customFormat="1" ht="18" customHeight="1">
      <c r="A50" s="28">
        <v>41</v>
      </c>
      <c r="B50" s="49" t="s">
        <v>125</v>
      </c>
      <c r="C50" s="40" t="s">
        <v>126</v>
      </c>
      <c r="D50" s="34">
        <v>34020</v>
      </c>
      <c r="E50" s="35" t="s">
        <v>73</v>
      </c>
      <c r="F50" s="36" t="s">
        <v>124</v>
      </c>
      <c r="G50" s="48">
        <v>6.648809523809524</v>
      </c>
      <c r="H50" s="23" t="s">
        <v>105</v>
      </c>
      <c r="I50" s="14"/>
    </row>
    <row r="51" spans="1:9" s="13" customFormat="1" ht="18" customHeight="1">
      <c r="A51" s="28">
        <v>42</v>
      </c>
      <c r="B51" s="49" t="s">
        <v>61</v>
      </c>
      <c r="C51" s="40" t="s">
        <v>127</v>
      </c>
      <c r="D51" s="34">
        <v>33706</v>
      </c>
      <c r="E51" s="35" t="s">
        <v>73</v>
      </c>
      <c r="F51" s="36" t="s">
        <v>124</v>
      </c>
      <c r="G51" s="48">
        <v>9.208333333333334</v>
      </c>
      <c r="H51" s="23" t="s">
        <v>5</v>
      </c>
      <c r="I51" s="14"/>
    </row>
    <row r="52" spans="1:9" s="13" customFormat="1" ht="18" customHeight="1">
      <c r="A52" s="28">
        <v>43</v>
      </c>
      <c r="B52" s="49" t="s">
        <v>128</v>
      </c>
      <c r="C52" s="40" t="s">
        <v>129</v>
      </c>
      <c r="D52" s="34">
        <v>34052</v>
      </c>
      <c r="E52" s="35" t="s">
        <v>34</v>
      </c>
      <c r="F52" s="36" t="s">
        <v>124</v>
      </c>
      <c r="G52" s="48">
        <v>7.660714285714286</v>
      </c>
      <c r="H52" s="23" t="s">
        <v>4</v>
      </c>
      <c r="I52" s="14"/>
    </row>
    <row r="53" spans="1:9" s="13" customFormat="1" ht="18" customHeight="1">
      <c r="A53" s="28">
        <v>44</v>
      </c>
      <c r="B53" s="49" t="s">
        <v>130</v>
      </c>
      <c r="C53" s="40" t="s">
        <v>101</v>
      </c>
      <c r="D53" s="34">
        <v>33888</v>
      </c>
      <c r="E53" s="35" t="s">
        <v>73</v>
      </c>
      <c r="F53" s="36" t="s">
        <v>124</v>
      </c>
      <c r="G53" s="48">
        <v>6.2976190476190474</v>
      </c>
      <c r="H53" s="23" t="s">
        <v>105</v>
      </c>
      <c r="I53" s="14"/>
    </row>
    <row r="54" spans="1:9" s="13" customFormat="1" ht="18" customHeight="1">
      <c r="A54" s="28">
        <v>45</v>
      </c>
      <c r="B54" s="73" t="s">
        <v>131</v>
      </c>
      <c r="C54" s="40" t="s">
        <v>132</v>
      </c>
      <c r="D54" s="34" t="s">
        <v>133</v>
      </c>
      <c r="E54" s="35" t="s">
        <v>73</v>
      </c>
      <c r="F54" s="36" t="s">
        <v>124</v>
      </c>
      <c r="G54" s="48">
        <v>7.130952380952381</v>
      </c>
      <c r="H54" s="23" t="s">
        <v>4</v>
      </c>
      <c r="I54" s="14"/>
    </row>
    <row r="55" spans="1:9" s="13" customFormat="1" ht="18" customHeight="1">
      <c r="A55" s="28">
        <v>46</v>
      </c>
      <c r="B55" s="49" t="s">
        <v>134</v>
      </c>
      <c r="C55" s="40" t="s">
        <v>135</v>
      </c>
      <c r="D55" s="34">
        <v>33401</v>
      </c>
      <c r="E55" s="35" t="s">
        <v>73</v>
      </c>
      <c r="F55" s="41" t="s">
        <v>136</v>
      </c>
      <c r="G55" s="48">
        <v>7.333333333333334</v>
      </c>
      <c r="H55" s="23" t="s">
        <v>4</v>
      </c>
      <c r="I55" s="14"/>
    </row>
    <row r="56" spans="1:9" s="13" customFormat="1" ht="18" customHeight="1">
      <c r="A56" s="28">
        <v>47</v>
      </c>
      <c r="B56" s="49" t="s">
        <v>137</v>
      </c>
      <c r="C56" s="40" t="s">
        <v>138</v>
      </c>
      <c r="D56" s="34">
        <v>33744</v>
      </c>
      <c r="E56" s="35" t="s">
        <v>44</v>
      </c>
      <c r="F56" s="41" t="s">
        <v>136</v>
      </c>
      <c r="G56" s="48">
        <v>6.095238095238095</v>
      </c>
      <c r="H56" s="23" t="s">
        <v>105</v>
      </c>
      <c r="I56" s="14"/>
    </row>
    <row r="57" spans="1:9" s="13" customFormat="1" ht="18" customHeight="1">
      <c r="A57" s="28">
        <v>48</v>
      </c>
      <c r="B57" s="49" t="s">
        <v>139</v>
      </c>
      <c r="C57" s="40" t="s">
        <v>81</v>
      </c>
      <c r="D57" s="34">
        <v>34169</v>
      </c>
      <c r="E57" s="35" t="s">
        <v>140</v>
      </c>
      <c r="F57" s="41" t="s">
        <v>136</v>
      </c>
      <c r="G57" s="48">
        <v>8.458333333333334</v>
      </c>
      <c r="H57" s="23" t="s">
        <v>5</v>
      </c>
      <c r="I57" s="14"/>
    </row>
    <row r="58" spans="1:9" s="13" customFormat="1" ht="18" customHeight="1">
      <c r="A58" s="28">
        <v>49</v>
      </c>
      <c r="B58" s="49" t="s">
        <v>147</v>
      </c>
      <c r="C58" s="72" t="s">
        <v>30</v>
      </c>
      <c r="D58" s="34">
        <v>33915</v>
      </c>
      <c r="E58" s="35" t="s">
        <v>104</v>
      </c>
      <c r="F58" s="36" t="s">
        <v>148</v>
      </c>
      <c r="G58" s="48">
        <v>5.955357142857142</v>
      </c>
      <c r="H58" s="23" t="s">
        <v>105</v>
      </c>
      <c r="I58" s="14"/>
    </row>
    <row r="59" spans="1:9" s="13" customFormat="1" ht="18" customHeight="1">
      <c r="A59" s="28">
        <v>50</v>
      </c>
      <c r="B59" s="49" t="s">
        <v>149</v>
      </c>
      <c r="C59" s="40" t="s">
        <v>126</v>
      </c>
      <c r="D59" s="34">
        <v>33801</v>
      </c>
      <c r="E59" s="35" t="s">
        <v>34</v>
      </c>
      <c r="F59" s="36" t="s">
        <v>148</v>
      </c>
      <c r="G59" s="48">
        <v>7.949404761904762</v>
      </c>
      <c r="H59" s="23" t="s">
        <v>4</v>
      </c>
      <c r="I59" s="14"/>
    </row>
    <row r="60" spans="1:9" s="13" customFormat="1" ht="18" customHeight="1">
      <c r="A60" s="28">
        <v>51</v>
      </c>
      <c r="B60" s="49" t="s">
        <v>48</v>
      </c>
      <c r="C60" s="40" t="s">
        <v>75</v>
      </c>
      <c r="D60" s="34">
        <v>33775</v>
      </c>
      <c r="E60" s="35" t="s">
        <v>34</v>
      </c>
      <c r="F60" s="36" t="s">
        <v>148</v>
      </c>
      <c r="G60" s="48">
        <v>7.083333333333333</v>
      </c>
      <c r="H60" s="23" t="s">
        <v>4</v>
      </c>
      <c r="I60" s="14"/>
    </row>
    <row r="61" spans="1:9" s="13" customFormat="1" ht="18" customHeight="1">
      <c r="A61" s="28">
        <v>52</v>
      </c>
      <c r="B61" s="49" t="s">
        <v>150</v>
      </c>
      <c r="C61" s="40" t="s">
        <v>81</v>
      </c>
      <c r="D61" s="34">
        <v>34138</v>
      </c>
      <c r="E61" s="35" t="s">
        <v>34</v>
      </c>
      <c r="F61" s="36" t="s">
        <v>148</v>
      </c>
      <c r="G61" s="48">
        <v>7.875</v>
      </c>
      <c r="H61" s="23" t="s">
        <v>4</v>
      </c>
      <c r="I61" s="14"/>
    </row>
    <row r="62" spans="1:9" s="13" customFormat="1" ht="18" customHeight="1">
      <c r="A62" s="28">
        <v>53</v>
      </c>
      <c r="B62" s="49" t="s">
        <v>64</v>
      </c>
      <c r="C62" s="40" t="s">
        <v>151</v>
      </c>
      <c r="D62" s="34">
        <v>33690</v>
      </c>
      <c r="E62" s="35" t="s">
        <v>34</v>
      </c>
      <c r="F62" s="36" t="s">
        <v>148</v>
      </c>
      <c r="G62" s="48">
        <v>7.1398809523809526</v>
      </c>
      <c r="H62" s="23" t="s">
        <v>4</v>
      </c>
      <c r="I62" s="14"/>
    </row>
    <row r="63" spans="1:9" s="13" customFormat="1" ht="18" customHeight="1">
      <c r="A63" s="28">
        <v>54</v>
      </c>
      <c r="B63" s="49" t="s">
        <v>152</v>
      </c>
      <c r="C63" s="39" t="s">
        <v>153</v>
      </c>
      <c r="D63" s="34">
        <v>33873</v>
      </c>
      <c r="E63" s="35" t="s">
        <v>73</v>
      </c>
      <c r="F63" s="41" t="s">
        <v>154</v>
      </c>
      <c r="G63" s="48">
        <v>8.666666666666666</v>
      </c>
      <c r="H63" s="23" t="s">
        <v>5</v>
      </c>
      <c r="I63" s="14"/>
    </row>
    <row r="64" spans="1:9" s="13" customFormat="1" ht="18" customHeight="1">
      <c r="A64" s="28">
        <v>55</v>
      </c>
      <c r="B64" s="74" t="s">
        <v>155</v>
      </c>
      <c r="C64" s="40" t="s">
        <v>156</v>
      </c>
      <c r="D64" s="34">
        <v>33340</v>
      </c>
      <c r="E64" s="35" t="s">
        <v>73</v>
      </c>
      <c r="F64" s="41" t="s">
        <v>154</v>
      </c>
      <c r="G64" s="48">
        <v>9.113095238095237</v>
      </c>
      <c r="H64" s="23" t="s">
        <v>5</v>
      </c>
      <c r="I64" s="14"/>
    </row>
    <row r="65" spans="1:9" s="13" customFormat="1" ht="18" customHeight="1">
      <c r="A65" s="28">
        <v>56</v>
      </c>
      <c r="B65" s="74" t="s">
        <v>157</v>
      </c>
      <c r="C65" s="40" t="s">
        <v>158</v>
      </c>
      <c r="D65" s="34">
        <v>33800</v>
      </c>
      <c r="E65" s="35"/>
      <c r="F65" s="41" t="s">
        <v>154</v>
      </c>
      <c r="G65" s="48">
        <v>7.023809523809524</v>
      </c>
      <c r="H65" s="23" t="s">
        <v>4</v>
      </c>
      <c r="I65" s="14"/>
    </row>
    <row r="66" spans="1:12" s="6" customFormat="1" ht="28.5" customHeight="1">
      <c r="A66" s="62" t="s">
        <v>161</v>
      </c>
      <c r="B66" s="62"/>
      <c r="C66" s="62"/>
      <c r="D66" s="11"/>
      <c r="E66" s="10" t="s">
        <v>3</v>
      </c>
      <c r="F66" s="42">
        <f>COUNTIF($H$10:$H$65,"Giỏi")/COUNTA($H$10:$H$65)</f>
        <v>0.48214285714285715</v>
      </c>
      <c r="G66" s="10" t="s">
        <v>5</v>
      </c>
      <c r="H66" s="10" t="str">
        <f>CONCATENATE(COUNTIF($H$10:$H$65,"Giỏi")," HV")</f>
        <v>27 HV</v>
      </c>
      <c r="I66" s="12"/>
      <c r="L66" s="13"/>
    </row>
    <row r="67" spans="1:9" s="6" customFormat="1" ht="23.25" customHeight="1">
      <c r="A67" s="10"/>
      <c r="B67" s="10"/>
      <c r="C67" s="10"/>
      <c r="D67" s="11"/>
      <c r="E67" s="10" t="s">
        <v>3</v>
      </c>
      <c r="F67" s="42">
        <f>COUNTIF($H$10:$H$65,"Khá")/COUNTA($H$10:$H$65)</f>
        <v>0.35714285714285715</v>
      </c>
      <c r="G67" s="10" t="s">
        <v>4</v>
      </c>
      <c r="H67" s="10" t="str">
        <f>CONCATENATE(COUNTIF($H$10:$H$65,"Khá")," HV")</f>
        <v>20 HV</v>
      </c>
      <c r="I67" s="22"/>
    </row>
    <row r="68" spans="1:9" s="6" customFormat="1" ht="23.25" customHeight="1">
      <c r="A68" s="10"/>
      <c r="B68" s="10"/>
      <c r="C68" s="10"/>
      <c r="D68" s="11"/>
      <c r="E68" s="10" t="s">
        <v>3</v>
      </c>
      <c r="F68" s="42">
        <f>COUNTIF($H$10:$H$65,"Trung Bình")/COUNTA($H$10:$H$65)</f>
        <v>0.16071428571428573</v>
      </c>
      <c r="G68" s="10" t="s">
        <v>2</v>
      </c>
      <c r="H68" s="10" t="str">
        <f>CONCATENATE(COUNTIF($H$10:$H$65,"Trung Bình")," HV")</f>
        <v>9 HV</v>
      </c>
      <c r="I68" s="7"/>
    </row>
    <row r="69" spans="1:9" s="6" customFormat="1" ht="15" customHeight="1">
      <c r="A69" s="10"/>
      <c r="B69" s="10"/>
      <c r="C69" s="10"/>
      <c r="D69" s="11"/>
      <c r="E69" s="10"/>
      <c r="F69" s="9"/>
      <c r="G69" s="7"/>
      <c r="H69" s="8"/>
      <c r="I69" s="7"/>
    </row>
    <row r="70" spans="1:9" s="5" customFormat="1" ht="17.25" customHeight="1">
      <c r="A70" s="63" t="s">
        <v>1</v>
      </c>
      <c r="B70" s="63"/>
      <c r="C70" s="63" t="s">
        <v>18</v>
      </c>
      <c r="D70" s="63"/>
      <c r="E70" s="63"/>
      <c r="F70" s="63" t="s">
        <v>15</v>
      </c>
      <c r="G70" s="63"/>
      <c r="H70" s="64" t="s">
        <v>16</v>
      </c>
      <c r="I70" s="64"/>
    </row>
    <row r="71" spans="1:9" s="4" customFormat="1" ht="19.5" customHeight="1">
      <c r="A71" s="57" t="s">
        <v>22</v>
      </c>
      <c r="B71" s="58"/>
      <c r="C71" s="26"/>
      <c r="D71" s="26"/>
      <c r="E71" s="26"/>
      <c r="F71" s="26"/>
      <c r="G71" s="26"/>
      <c r="H71" s="26"/>
      <c r="I71" s="27"/>
    </row>
    <row r="72" spans="1:9" s="4" customFormat="1" ht="18" customHeight="1">
      <c r="A72" s="26"/>
      <c r="B72" s="26"/>
      <c r="C72" s="26"/>
      <c r="D72" s="26"/>
      <c r="E72" s="26"/>
      <c r="F72" s="26"/>
      <c r="G72" s="26"/>
      <c r="H72" s="26"/>
      <c r="I72" s="27"/>
    </row>
    <row r="73" spans="1:9" s="4" customFormat="1" ht="18" customHeight="1">
      <c r="A73" s="26"/>
      <c r="B73" s="26"/>
      <c r="C73" s="26"/>
      <c r="D73" s="26"/>
      <c r="E73" s="26"/>
      <c r="F73" s="26"/>
      <c r="G73" s="26"/>
      <c r="H73" s="26"/>
      <c r="I73" s="27"/>
    </row>
    <row r="74" spans="1:9" s="4" customFormat="1" ht="18" customHeight="1">
      <c r="A74" s="26"/>
      <c r="B74" s="26"/>
      <c r="C74" s="26"/>
      <c r="D74" s="26"/>
      <c r="E74" s="26"/>
      <c r="F74" s="26"/>
      <c r="G74" s="26"/>
      <c r="H74" s="26"/>
      <c r="I74" s="27"/>
    </row>
    <row r="75" spans="1:9" s="3" customFormat="1" ht="15.75" customHeight="1">
      <c r="A75" s="59" t="s">
        <v>0</v>
      </c>
      <c r="B75" s="59"/>
      <c r="C75" s="26"/>
      <c r="D75" s="26"/>
      <c r="E75" s="26"/>
      <c r="F75" s="59" t="s">
        <v>23</v>
      </c>
      <c r="G75" s="59"/>
      <c r="H75" s="59" t="s">
        <v>17</v>
      </c>
      <c r="I75" s="59"/>
    </row>
    <row r="76" spans="1:9" s="19" customFormat="1" ht="10.5" customHeight="1">
      <c r="A76" s="21"/>
      <c r="B76" s="21"/>
      <c r="D76" s="21"/>
      <c r="E76" s="21"/>
      <c r="F76" s="20"/>
      <c r="G76" s="20"/>
      <c r="H76" s="20"/>
      <c r="I76" s="20"/>
    </row>
    <row r="77" spans="1:100" s="15" customFormat="1" ht="20.25" customHeight="1">
      <c r="A77" s="67" t="s">
        <v>20</v>
      </c>
      <c r="B77" s="67"/>
      <c r="C77" s="68" t="s">
        <v>14</v>
      </c>
      <c r="D77" s="68"/>
      <c r="E77" s="68"/>
      <c r="F77" s="68"/>
      <c r="G77" s="68"/>
      <c r="H77" s="68"/>
      <c r="I77" s="68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</row>
    <row r="78" spans="1:100" s="15" customFormat="1" ht="20.25" customHeight="1">
      <c r="A78" s="69" t="s">
        <v>21</v>
      </c>
      <c r="B78" s="69"/>
      <c r="C78" s="68" t="s">
        <v>28</v>
      </c>
      <c r="D78" s="68"/>
      <c r="E78" s="68"/>
      <c r="F78" s="68"/>
      <c r="G78" s="68"/>
      <c r="H78" s="68"/>
      <c r="I78" s="68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</row>
    <row r="79" spans="3:100" s="17" customFormat="1" ht="20.25" customHeight="1">
      <c r="C79" s="70" t="s">
        <v>27</v>
      </c>
      <c r="D79" s="68"/>
      <c r="E79" s="68"/>
      <c r="F79" s="68"/>
      <c r="G79" s="68"/>
      <c r="H79" s="68"/>
      <c r="I79" s="6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</row>
    <row r="80" spans="3:100" s="15" customFormat="1" ht="20.25" customHeight="1">
      <c r="C80" s="71" t="s">
        <v>160</v>
      </c>
      <c r="D80" s="71"/>
      <c r="E80" s="71"/>
      <c r="F80" s="71"/>
      <c r="G80" s="71"/>
      <c r="H80" s="71"/>
      <c r="I80" s="71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</row>
    <row r="81" spans="3:100" s="15" customFormat="1" ht="15.75" customHeight="1">
      <c r="C81" s="25"/>
      <c r="D81" s="25"/>
      <c r="E81" s="25"/>
      <c r="F81" s="25"/>
      <c r="G81" s="25"/>
      <c r="H81" s="25"/>
      <c r="I81" s="25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</row>
    <row r="82" spans="1:100" s="15" customFormat="1" ht="18.75" customHeight="1">
      <c r="A82" s="50" t="s">
        <v>26</v>
      </c>
      <c r="C82" s="25"/>
      <c r="D82" s="25"/>
      <c r="E82" s="25"/>
      <c r="F82" s="25"/>
      <c r="G82" s="25"/>
      <c r="H82" s="25"/>
      <c r="I82" s="25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</row>
    <row r="83" spans="19:62" ht="8.25" customHeight="1"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9" s="24" customFormat="1" ht="21" customHeight="1">
      <c r="A84" s="60" t="s">
        <v>13</v>
      </c>
      <c r="B84" s="65" t="s">
        <v>12</v>
      </c>
      <c r="C84" s="66" t="s">
        <v>11</v>
      </c>
      <c r="D84" s="61" t="s">
        <v>10</v>
      </c>
      <c r="E84" s="61" t="s">
        <v>19</v>
      </c>
      <c r="F84" s="61" t="s">
        <v>9</v>
      </c>
      <c r="G84" s="60" t="s">
        <v>8</v>
      </c>
      <c r="H84" s="61" t="s">
        <v>7</v>
      </c>
      <c r="I84" s="61" t="s">
        <v>6</v>
      </c>
    </row>
    <row r="85" spans="1:9" s="13" customFormat="1" ht="21" customHeight="1">
      <c r="A85" s="60"/>
      <c r="B85" s="65"/>
      <c r="C85" s="66"/>
      <c r="D85" s="61"/>
      <c r="E85" s="61"/>
      <c r="F85" s="61"/>
      <c r="G85" s="60"/>
      <c r="H85" s="60"/>
      <c r="I85" s="61"/>
    </row>
    <row r="86" spans="1:9" s="13" customFormat="1" ht="27" customHeight="1">
      <c r="A86" s="56">
        <v>1</v>
      </c>
      <c r="B86" s="49" t="s">
        <v>106</v>
      </c>
      <c r="C86" s="72" t="s">
        <v>30</v>
      </c>
      <c r="D86" s="34">
        <v>34213</v>
      </c>
      <c r="E86" s="35" t="s">
        <v>34</v>
      </c>
      <c r="F86" s="36" t="s">
        <v>107</v>
      </c>
      <c r="G86" s="48">
        <v>8.071428571428571</v>
      </c>
      <c r="H86" s="55" t="s">
        <v>5</v>
      </c>
      <c r="I86" s="14"/>
    </row>
    <row r="87" spans="1:9" s="13" customFormat="1" ht="27" customHeight="1">
      <c r="A87" s="56">
        <v>2</v>
      </c>
      <c r="B87" s="49" t="s">
        <v>118</v>
      </c>
      <c r="C87" s="40" t="s">
        <v>119</v>
      </c>
      <c r="D87" s="34">
        <v>33741</v>
      </c>
      <c r="E87" s="35" t="s">
        <v>50</v>
      </c>
      <c r="F87" s="41" t="s">
        <v>110</v>
      </c>
      <c r="G87" s="48">
        <v>7.285714285714286</v>
      </c>
      <c r="H87" s="55" t="s">
        <v>4</v>
      </c>
      <c r="I87" s="14"/>
    </row>
    <row r="88" spans="1:9" s="13" customFormat="1" ht="27" customHeight="1">
      <c r="A88" s="56">
        <v>3</v>
      </c>
      <c r="B88" s="49" t="s">
        <v>120</v>
      </c>
      <c r="C88" s="40" t="s">
        <v>121</v>
      </c>
      <c r="D88" s="34">
        <v>33893</v>
      </c>
      <c r="E88" s="35" t="s">
        <v>122</v>
      </c>
      <c r="F88" s="36" t="s">
        <v>115</v>
      </c>
      <c r="G88" s="48">
        <v>7.779761904761905</v>
      </c>
      <c r="H88" s="55" t="s">
        <v>4</v>
      </c>
      <c r="I88" s="14"/>
    </row>
    <row r="89" spans="1:9" s="13" customFormat="1" ht="27" customHeight="1">
      <c r="A89" s="56">
        <v>4</v>
      </c>
      <c r="B89" s="49" t="s">
        <v>141</v>
      </c>
      <c r="C89" s="33" t="s">
        <v>30</v>
      </c>
      <c r="D89" s="52">
        <v>33697</v>
      </c>
      <c r="E89" s="35" t="s">
        <v>142</v>
      </c>
      <c r="F89" s="41" t="s">
        <v>124</v>
      </c>
      <c r="G89" s="48">
        <v>8.529761904761905</v>
      </c>
      <c r="H89" s="55" t="s">
        <v>5</v>
      </c>
      <c r="I89" s="14"/>
    </row>
    <row r="90" spans="1:9" s="13" customFormat="1" ht="27" customHeight="1">
      <c r="A90" s="56">
        <v>5</v>
      </c>
      <c r="B90" s="49" t="s">
        <v>143</v>
      </c>
      <c r="C90" s="40" t="s">
        <v>40</v>
      </c>
      <c r="D90" s="34">
        <v>33940</v>
      </c>
      <c r="E90" s="35" t="s">
        <v>73</v>
      </c>
      <c r="F90" s="41" t="s">
        <v>124</v>
      </c>
      <c r="G90" s="48">
        <v>8.666666666666666</v>
      </c>
      <c r="H90" s="55" t="s">
        <v>5</v>
      </c>
      <c r="I90" s="14"/>
    </row>
    <row r="91" spans="1:9" s="13" customFormat="1" ht="27" customHeight="1">
      <c r="A91" s="56">
        <v>6</v>
      </c>
      <c r="B91" s="49" t="s">
        <v>45</v>
      </c>
      <c r="C91" s="40" t="s">
        <v>144</v>
      </c>
      <c r="D91" s="34">
        <v>33868</v>
      </c>
      <c r="E91" s="35" t="s">
        <v>34</v>
      </c>
      <c r="F91" s="41" t="s">
        <v>124</v>
      </c>
      <c r="G91" s="48">
        <v>9.160714285714285</v>
      </c>
      <c r="H91" s="55" t="s">
        <v>5</v>
      </c>
      <c r="I91" s="14"/>
    </row>
    <row r="92" spans="1:9" s="13" customFormat="1" ht="27" customHeight="1">
      <c r="A92" s="56">
        <v>7</v>
      </c>
      <c r="B92" s="73" t="s">
        <v>145</v>
      </c>
      <c r="C92" s="40" t="s">
        <v>144</v>
      </c>
      <c r="D92" s="34">
        <v>33722</v>
      </c>
      <c r="E92" s="38" t="s">
        <v>34</v>
      </c>
      <c r="F92" s="41" t="s">
        <v>124</v>
      </c>
      <c r="G92" s="48">
        <v>7.119047619047619</v>
      </c>
      <c r="H92" s="55" t="s">
        <v>4</v>
      </c>
      <c r="I92" s="14"/>
    </row>
    <row r="93" spans="1:9" s="13" customFormat="1" ht="27" customHeight="1">
      <c r="A93" s="56">
        <v>8</v>
      </c>
      <c r="B93" s="49" t="s">
        <v>48</v>
      </c>
      <c r="C93" s="33" t="s">
        <v>146</v>
      </c>
      <c r="D93" s="52">
        <v>34252</v>
      </c>
      <c r="E93" s="38" t="s">
        <v>34</v>
      </c>
      <c r="F93" s="41" t="s">
        <v>124</v>
      </c>
      <c r="G93" s="48">
        <v>9.726190476190476</v>
      </c>
      <c r="H93" s="55" t="s">
        <v>5</v>
      </c>
      <c r="I93" s="14"/>
    </row>
    <row r="94" spans="1:12" s="6" customFormat="1" ht="28.5" customHeight="1">
      <c r="A94" s="62" t="s">
        <v>24</v>
      </c>
      <c r="B94" s="62"/>
      <c r="C94" s="62"/>
      <c r="D94" s="11"/>
      <c r="E94" s="10" t="s">
        <v>3</v>
      </c>
      <c r="F94" s="42">
        <f>COUNTIF($H$86:$H$93,"Giỏi")/COUNTA($H$86:$H$93)</f>
        <v>0.625</v>
      </c>
      <c r="G94" s="10" t="s">
        <v>5</v>
      </c>
      <c r="H94" s="10" t="str">
        <f>CONCATENATE(COUNTIF($H$86:$H$93,"Giỏi")," HV")</f>
        <v>5 HV</v>
      </c>
      <c r="I94" s="12"/>
      <c r="L94" s="13"/>
    </row>
    <row r="95" spans="1:9" s="6" customFormat="1" ht="23.25" customHeight="1">
      <c r="A95" s="10"/>
      <c r="B95" s="10"/>
      <c r="C95" s="10"/>
      <c r="D95" s="11"/>
      <c r="E95" s="10" t="s">
        <v>3</v>
      </c>
      <c r="F95" s="42">
        <f>COUNTIF($H$86:$H$93,"Khá")/COUNTA($H$86:$H$93)</f>
        <v>0.375</v>
      </c>
      <c r="G95" s="10" t="s">
        <v>4</v>
      </c>
      <c r="H95" s="10" t="str">
        <f>CONCATENATE(COUNTIF($H$86:$H$93,"Khá")," HV")</f>
        <v>3 HV</v>
      </c>
      <c r="I95" s="22"/>
    </row>
    <row r="96" spans="1:9" s="6" customFormat="1" ht="23.25" customHeight="1">
      <c r="A96" s="10"/>
      <c r="B96" s="10"/>
      <c r="C96" s="10"/>
      <c r="D96" s="11"/>
      <c r="E96" s="10" t="s">
        <v>3</v>
      </c>
      <c r="F96" s="42">
        <f>COUNTIF($H$86:$H$93,"Trung bình")/COUNTA($H$86:$H$93)</f>
        <v>0</v>
      </c>
      <c r="G96" s="10" t="s">
        <v>2</v>
      </c>
      <c r="H96" s="10" t="str">
        <f>CONCATENATE(COUNTIF($H$86:$H$93,"Trung bình")," HV")</f>
        <v>0 HV</v>
      </c>
      <c r="I96" s="7"/>
    </row>
    <row r="97" spans="1:9" s="6" customFormat="1" ht="19.5" customHeight="1">
      <c r="A97" s="10"/>
      <c r="B97" s="10"/>
      <c r="C97" s="10"/>
      <c r="D97" s="11"/>
      <c r="E97" s="10"/>
      <c r="F97" s="9"/>
      <c r="G97" s="7"/>
      <c r="H97" s="8"/>
      <c r="I97" s="7"/>
    </row>
    <row r="98" spans="1:9" s="5" customFormat="1" ht="17.25" customHeight="1">
      <c r="A98" s="63" t="s">
        <v>1</v>
      </c>
      <c r="B98" s="63"/>
      <c r="C98" s="63" t="s">
        <v>18</v>
      </c>
      <c r="D98" s="63"/>
      <c r="E98" s="63"/>
      <c r="F98" s="63" t="s">
        <v>15</v>
      </c>
      <c r="G98" s="63"/>
      <c r="H98" s="64" t="s">
        <v>16</v>
      </c>
      <c r="I98" s="64"/>
    </row>
    <row r="99" spans="1:9" s="4" customFormat="1" ht="19.5" customHeight="1">
      <c r="A99" s="57" t="s">
        <v>22</v>
      </c>
      <c r="B99" s="58"/>
      <c r="C99" s="26"/>
      <c r="D99" s="26"/>
      <c r="E99" s="26"/>
      <c r="F99" s="26"/>
      <c r="G99" s="26"/>
      <c r="H99" s="26"/>
      <c r="I99" s="27"/>
    </row>
    <row r="100" spans="1:9" s="4" customFormat="1" ht="21" customHeight="1">
      <c r="A100" s="26"/>
      <c r="B100" s="26"/>
      <c r="C100" s="26"/>
      <c r="D100" s="26"/>
      <c r="E100" s="26"/>
      <c r="F100" s="26"/>
      <c r="G100" s="26"/>
      <c r="H100" s="26"/>
      <c r="I100" s="27"/>
    </row>
    <row r="101" spans="1:9" s="4" customFormat="1" ht="21" customHeight="1">
      <c r="A101" s="26"/>
      <c r="B101" s="26"/>
      <c r="C101" s="26"/>
      <c r="D101" s="26"/>
      <c r="E101" s="26"/>
      <c r="F101" s="26"/>
      <c r="G101" s="26"/>
      <c r="H101" s="26"/>
      <c r="I101" s="27"/>
    </row>
    <row r="102" spans="1:9" s="4" customFormat="1" ht="21" customHeight="1">
      <c r="A102" s="26"/>
      <c r="B102" s="26"/>
      <c r="C102" s="26"/>
      <c r="D102" s="26"/>
      <c r="E102" s="26"/>
      <c r="F102" s="26"/>
      <c r="G102" s="26"/>
      <c r="H102" s="26"/>
      <c r="I102" s="27"/>
    </row>
    <row r="103" spans="1:9" s="3" customFormat="1" ht="15.75" customHeight="1">
      <c r="A103" s="59" t="s">
        <v>0</v>
      </c>
      <c r="B103" s="59"/>
      <c r="C103" s="26"/>
      <c r="D103" s="26"/>
      <c r="E103" s="26"/>
      <c r="F103" s="59" t="s">
        <v>23</v>
      </c>
      <c r="G103" s="59"/>
      <c r="H103" s="59" t="s">
        <v>17</v>
      </c>
      <c r="I103" s="59"/>
    </row>
  </sheetData>
  <sheetProtection/>
  <mergeCells count="48">
    <mergeCell ref="E8:E9"/>
    <mergeCell ref="I8:I9"/>
    <mergeCell ref="A66:C66"/>
    <mergeCell ref="A8:A9"/>
    <mergeCell ref="F8:F9"/>
    <mergeCell ref="G8:G9"/>
    <mergeCell ref="B8:B9"/>
    <mergeCell ref="C8:C9"/>
    <mergeCell ref="H8:H9"/>
    <mergeCell ref="D8:D9"/>
    <mergeCell ref="C3:I3"/>
    <mergeCell ref="C4:I4"/>
    <mergeCell ref="A1:B1"/>
    <mergeCell ref="C1:I1"/>
    <mergeCell ref="A2:B2"/>
    <mergeCell ref="C2:I2"/>
    <mergeCell ref="F75:G75"/>
    <mergeCell ref="H75:I75"/>
    <mergeCell ref="F70:G70"/>
    <mergeCell ref="H70:I70"/>
    <mergeCell ref="A71:B71"/>
    <mergeCell ref="C70:E70"/>
    <mergeCell ref="A70:B70"/>
    <mergeCell ref="A75:B75"/>
    <mergeCell ref="A77:B77"/>
    <mergeCell ref="C77:I77"/>
    <mergeCell ref="A78:B78"/>
    <mergeCell ref="C78:I78"/>
    <mergeCell ref="C79:I79"/>
    <mergeCell ref="C80:I80"/>
    <mergeCell ref="F98:G98"/>
    <mergeCell ref="H98:I98"/>
    <mergeCell ref="A84:A85"/>
    <mergeCell ref="B84:B85"/>
    <mergeCell ref="C84:C85"/>
    <mergeCell ref="D84:D85"/>
    <mergeCell ref="E84:E85"/>
    <mergeCell ref="F84:F85"/>
    <mergeCell ref="A99:B99"/>
    <mergeCell ref="A103:B103"/>
    <mergeCell ref="F103:G103"/>
    <mergeCell ref="H103:I103"/>
    <mergeCell ref="G84:G85"/>
    <mergeCell ref="H84:H85"/>
    <mergeCell ref="I84:I85"/>
    <mergeCell ref="A94:C94"/>
    <mergeCell ref="A98:B98"/>
    <mergeCell ref="C98:E98"/>
  </mergeCells>
  <printOptions horizontalCentered="1"/>
  <pageMargins left="0" right="0" top="0.2362204724409449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Windows User</cp:lastModifiedBy>
  <cp:lastPrinted>2013-08-06T08:47:23Z</cp:lastPrinted>
  <dcterms:created xsi:type="dcterms:W3CDTF">2011-10-18T08:58:40Z</dcterms:created>
  <dcterms:modified xsi:type="dcterms:W3CDTF">2014-02-11T02:56:13Z</dcterms:modified>
  <cp:category/>
  <cp:version/>
  <cp:contentType/>
  <cp:contentStatus/>
</cp:coreProperties>
</file>